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0" yWindow="0" windowWidth="30720" windowHeight="13515"/>
  </bookViews>
  <sheets>
    <sheet name="Data" sheetId="1" r:id="rId1"/>
    <sheet name="Equations!" sheetId="8" r:id="rId2"/>
    <sheet name="ROPs" sheetId="3" r:id="rId3"/>
    <sheet name="Sector 1" sheetId="6" r:id="rId4"/>
    <sheet name="Sector 2" sheetId="7" r:id="rId5"/>
  </sheets>
  <definedNames>
    <definedName name="_xlnm.Print_Area" localSheetId="0">Data!$AA$17:$AK$41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05" i="1" l="1"/>
  <c r="BG205" i="1"/>
  <c r="BF205" i="1"/>
  <c r="BE205" i="1"/>
  <c r="BH204" i="1"/>
  <c r="BG204" i="1"/>
  <c r="BF204" i="1"/>
  <c r="BE204" i="1"/>
  <c r="BH203" i="1"/>
  <c r="BG203" i="1"/>
  <c r="BF203" i="1"/>
  <c r="BE203" i="1"/>
  <c r="BH202" i="1"/>
  <c r="BG202" i="1"/>
  <c r="BF202" i="1"/>
  <c r="BE202" i="1"/>
  <c r="BH201" i="1"/>
  <c r="BG201" i="1"/>
  <c r="BF201" i="1"/>
  <c r="BE201" i="1"/>
  <c r="BH200" i="1"/>
  <c r="BG200" i="1"/>
  <c r="BF200" i="1"/>
  <c r="BE200" i="1"/>
  <c r="BH199" i="1"/>
  <c r="BG199" i="1"/>
  <c r="BF199" i="1"/>
  <c r="BE199" i="1"/>
  <c r="BH198" i="1"/>
  <c r="BG198" i="1"/>
  <c r="BF198" i="1"/>
  <c r="BE198" i="1"/>
  <c r="BH197" i="1"/>
  <c r="BG197" i="1"/>
  <c r="BF197" i="1"/>
  <c r="BE197" i="1"/>
  <c r="BH196" i="1"/>
  <c r="BG196" i="1"/>
  <c r="BF196" i="1"/>
  <c r="BE196" i="1"/>
  <c r="BH195" i="1"/>
  <c r="BG195" i="1"/>
  <c r="BF195" i="1"/>
  <c r="BE195" i="1"/>
  <c r="BH194" i="1"/>
  <c r="BG194" i="1"/>
  <c r="BF194" i="1"/>
  <c r="BE194" i="1"/>
  <c r="BH193" i="1"/>
  <c r="BG193" i="1"/>
  <c r="BF193" i="1"/>
  <c r="BE193" i="1"/>
  <c r="BH192" i="1"/>
  <c r="BG192" i="1"/>
  <c r="BF192" i="1"/>
  <c r="BE192" i="1"/>
  <c r="BH191" i="1"/>
  <c r="BG191" i="1"/>
  <c r="BF191" i="1"/>
  <c r="BE191" i="1"/>
  <c r="BH190" i="1"/>
  <c r="BG190" i="1"/>
  <c r="BF190" i="1"/>
  <c r="BE190" i="1"/>
  <c r="BH189" i="1"/>
  <c r="BG189" i="1"/>
  <c r="BF189" i="1"/>
  <c r="BE189" i="1"/>
  <c r="BH188" i="1"/>
  <c r="BG188" i="1"/>
  <c r="BF188" i="1"/>
  <c r="BE188" i="1"/>
  <c r="BH187" i="1"/>
  <c r="BG187" i="1"/>
  <c r="BF187" i="1"/>
  <c r="BE187" i="1"/>
  <c r="BH186" i="1"/>
  <c r="BG186" i="1"/>
  <c r="BF186" i="1"/>
  <c r="BE186" i="1"/>
  <c r="BH185" i="1"/>
  <c r="BG185" i="1"/>
  <c r="BF185" i="1"/>
  <c r="BE185" i="1"/>
  <c r="BH184" i="1"/>
  <c r="BG184" i="1"/>
  <c r="BF184" i="1"/>
  <c r="BE184" i="1"/>
  <c r="BH183" i="1"/>
  <c r="BG183" i="1"/>
  <c r="BF183" i="1"/>
  <c r="BE183" i="1"/>
  <c r="BH182" i="1"/>
  <c r="BG182" i="1"/>
  <c r="BF182" i="1"/>
  <c r="BE182" i="1"/>
  <c r="BH181" i="1"/>
  <c r="BG181" i="1"/>
  <c r="BF181" i="1"/>
  <c r="BE181" i="1"/>
  <c r="BH180" i="1"/>
  <c r="BG180" i="1"/>
  <c r="BF180" i="1"/>
  <c r="BE180" i="1"/>
  <c r="BH179" i="1"/>
  <c r="BG179" i="1"/>
  <c r="BF179" i="1"/>
  <c r="BE179" i="1"/>
  <c r="BH178" i="1"/>
  <c r="BG178" i="1"/>
  <c r="BF178" i="1"/>
  <c r="BE178" i="1"/>
  <c r="BH177" i="1"/>
  <c r="BG177" i="1"/>
  <c r="BF177" i="1"/>
  <c r="BE177" i="1"/>
  <c r="BH176" i="1"/>
  <c r="BG176" i="1"/>
  <c r="BF176" i="1"/>
  <c r="BE176" i="1"/>
  <c r="BH175" i="1"/>
  <c r="BG175" i="1"/>
  <c r="BF175" i="1"/>
  <c r="BE175" i="1"/>
  <c r="BH174" i="1"/>
  <c r="BG174" i="1"/>
  <c r="BF174" i="1"/>
  <c r="BE174" i="1"/>
  <c r="BH173" i="1"/>
  <c r="BG173" i="1"/>
  <c r="BF173" i="1"/>
  <c r="BE173" i="1"/>
  <c r="BH172" i="1"/>
  <c r="BG172" i="1"/>
  <c r="BF172" i="1"/>
  <c r="BE172" i="1"/>
  <c r="BH171" i="1"/>
  <c r="BG171" i="1"/>
  <c r="BF171" i="1"/>
  <c r="BE171" i="1"/>
  <c r="BH170" i="1"/>
  <c r="BG170" i="1"/>
  <c r="BF170" i="1"/>
  <c r="BE170" i="1"/>
  <c r="BH169" i="1"/>
  <c r="BG169" i="1"/>
  <c r="BF169" i="1"/>
  <c r="BE169" i="1"/>
  <c r="BH168" i="1"/>
  <c r="BG168" i="1"/>
  <c r="BF168" i="1"/>
  <c r="BE168" i="1"/>
  <c r="BH167" i="1"/>
  <c r="BG167" i="1"/>
  <c r="BF167" i="1"/>
  <c r="BE167" i="1"/>
  <c r="BH166" i="1"/>
  <c r="BG166" i="1"/>
  <c r="BF166" i="1"/>
  <c r="BE166" i="1"/>
  <c r="BH165" i="1"/>
  <c r="BG165" i="1"/>
  <c r="BF165" i="1"/>
  <c r="BE165" i="1"/>
  <c r="BH164" i="1"/>
  <c r="BG164" i="1"/>
  <c r="BF164" i="1"/>
  <c r="BE164" i="1"/>
  <c r="BH163" i="1"/>
  <c r="BG163" i="1"/>
  <c r="BF163" i="1"/>
  <c r="BE163" i="1"/>
  <c r="BH162" i="1"/>
  <c r="BG162" i="1"/>
  <c r="BF162" i="1"/>
  <c r="BE162" i="1"/>
  <c r="BH161" i="1"/>
  <c r="BG161" i="1"/>
  <c r="BF161" i="1"/>
  <c r="BE161" i="1"/>
  <c r="BH160" i="1"/>
  <c r="BG160" i="1"/>
  <c r="BF160" i="1"/>
  <c r="BE160" i="1"/>
  <c r="BH159" i="1"/>
  <c r="BG159" i="1"/>
  <c r="BF159" i="1"/>
  <c r="BE159" i="1"/>
  <c r="BH158" i="1"/>
  <c r="BG158" i="1"/>
  <c r="BF158" i="1"/>
  <c r="BE158" i="1"/>
  <c r="BH157" i="1"/>
  <c r="BG157" i="1"/>
  <c r="BF157" i="1"/>
  <c r="BE157" i="1"/>
  <c r="BH156" i="1"/>
  <c r="BG156" i="1"/>
  <c r="BF156" i="1"/>
  <c r="BE156" i="1"/>
  <c r="BH155" i="1"/>
  <c r="BG155" i="1"/>
  <c r="BF155" i="1"/>
  <c r="BE155" i="1"/>
  <c r="BH154" i="1"/>
  <c r="BG154" i="1"/>
  <c r="BF154" i="1"/>
  <c r="BE154" i="1"/>
  <c r="BH153" i="1"/>
  <c r="BG153" i="1"/>
  <c r="BF153" i="1"/>
  <c r="BE153" i="1"/>
  <c r="BH152" i="1"/>
  <c r="BG152" i="1"/>
  <c r="BF152" i="1"/>
  <c r="BE152" i="1"/>
  <c r="BH151" i="1"/>
  <c r="BG151" i="1"/>
  <c r="BF151" i="1"/>
  <c r="BE151" i="1"/>
  <c r="BH150" i="1"/>
  <c r="BG150" i="1"/>
  <c r="BF150" i="1"/>
  <c r="BE150" i="1"/>
  <c r="BH149" i="1"/>
  <c r="BG149" i="1"/>
  <c r="BF149" i="1"/>
  <c r="BE149" i="1"/>
  <c r="BH148" i="1"/>
  <c r="BG148" i="1"/>
  <c r="BF148" i="1"/>
  <c r="BE148" i="1"/>
  <c r="BH147" i="1"/>
  <c r="BG147" i="1"/>
  <c r="BF147" i="1"/>
  <c r="BE147" i="1"/>
  <c r="BH146" i="1"/>
  <c r="BG146" i="1"/>
  <c r="BF146" i="1"/>
  <c r="BE146" i="1"/>
  <c r="BH145" i="1"/>
  <c r="BG145" i="1"/>
  <c r="BF145" i="1"/>
  <c r="BE145" i="1"/>
  <c r="BH144" i="1"/>
  <c r="BG144" i="1"/>
  <c r="BF144" i="1"/>
  <c r="BE144" i="1"/>
  <c r="BH143" i="1"/>
  <c r="BG143" i="1"/>
  <c r="BF143" i="1"/>
  <c r="BE143" i="1"/>
  <c r="BH142" i="1"/>
  <c r="BG142" i="1"/>
  <c r="BF142" i="1"/>
  <c r="BE142" i="1"/>
  <c r="BH141" i="1"/>
  <c r="BG141" i="1"/>
  <c r="BF141" i="1"/>
  <c r="BE141" i="1"/>
  <c r="BH140" i="1"/>
  <c r="BG140" i="1"/>
  <c r="BF140" i="1"/>
  <c r="BE140" i="1"/>
  <c r="BH139" i="1"/>
  <c r="BG139" i="1"/>
  <c r="BF139" i="1"/>
  <c r="BE139" i="1"/>
  <c r="BH138" i="1"/>
  <c r="BG138" i="1"/>
  <c r="BF138" i="1"/>
  <c r="BE138" i="1"/>
  <c r="BH137" i="1"/>
  <c r="BG137" i="1"/>
  <c r="BF137" i="1"/>
  <c r="BE137" i="1"/>
  <c r="BH136" i="1"/>
  <c r="BG136" i="1"/>
  <c r="BF136" i="1"/>
  <c r="BE136" i="1"/>
  <c r="BH135" i="1"/>
  <c r="BG135" i="1"/>
  <c r="BF135" i="1"/>
  <c r="BE135" i="1"/>
  <c r="BH134" i="1"/>
  <c r="BG134" i="1"/>
  <c r="BF134" i="1"/>
  <c r="BE134" i="1"/>
  <c r="BH133" i="1"/>
  <c r="BG133" i="1"/>
  <c r="BF133" i="1"/>
  <c r="BE133" i="1"/>
  <c r="BH132" i="1"/>
  <c r="BG132" i="1"/>
  <c r="BF132" i="1"/>
  <c r="BE132" i="1"/>
  <c r="BH131" i="1"/>
  <c r="BG131" i="1"/>
  <c r="BF131" i="1"/>
  <c r="BE131" i="1"/>
  <c r="BH130" i="1"/>
  <c r="BG130" i="1"/>
  <c r="BF130" i="1"/>
  <c r="BE130" i="1"/>
  <c r="BH129" i="1"/>
  <c r="BG129" i="1"/>
  <c r="BF129" i="1"/>
  <c r="BE129" i="1"/>
  <c r="BH128" i="1"/>
  <c r="BG128" i="1"/>
  <c r="BF128" i="1"/>
  <c r="BE128" i="1"/>
  <c r="BH127" i="1"/>
  <c r="BG127" i="1"/>
  <c r="BF127" i="1"/>
  <c r="BE127" i="1"/>
  <c r="BH126" i="1"/>
  <c r="BG126" i="1"/>
  <c r="BF126" i="1"/>
  <c r="BE126" i="1"/>
  <c r="BH125" i="1"/>
  <c r="BG125" i="1"/>
  <c r="BF125" i="1"/>
  <c r="BE125" i="1"/>
  <c r="BH124" i="1"/>
  <c r="BG124" i="1"/>
  <c r="BF124" i="1"/>
  <c r="BE124" i="1"/>
  <c r="BH123" i="1"/>
  <c r="BG123" i="1"/>
  <c r="BF123" i="1"/>
  <c r="BE123" i="1"/>
  <c r="BH122" i="1"/>
  <c r="BG122" i="1"/>
  <c r="BF122" i="1"/>
  <c r="BE122" i="1"/>
  <c r="BH121" i="1"/>
  <c r="BG121" i="1"/>
  <c r="BF121" i="1"/>
  <c r="BE121" i="1"/>
  <c r="BH120" i="1"/>
  <c r="BG120" i="1"/>
  <c r="BF120" i="1"/>
  <c r="BE120" i="1"/>
  <c r="BH119" i="1"/>
  <c r="BG119" i="1"/>
  <c r="BF119" i="1"/>
  <c r="BE119" i="1"/>
  <c r="BH118" i="1"/>
  <c r="BG118" i="1"/>
  <c r="BF118" i="1"/>
  <c r="BE118" i="1"/>
  <c r="BH117" i="1"/>
  <c r="BG117" i="1"/>
  <c r="BF117" i="1"/>
  <c r="BE117" i="1"/>
  <c r="BH116" i="1"/>
  <c r="BG116" i="1"/>
  <c r="BF116" i="1"/>
  <c r="BE116" i="1"/>
  <c r="BH115" i="1"/>
  <c r="BG115" i="1"/>
  <c r="BF115" i="1"/>
  <c r="BE115" i="1"/>
  <c r="BH114" i="1"/>
  <c r="BG114" i="1"/>
  <c r="BF114" i="1"/>
  <c r="BE114" i="1"/>
  <c r="BH113" i="1"/>
  <c r="BG113" i="1"/>
  <c r="BF113" i="1"/>
  <c r="BE113" i="1"/>
  <c r="BH112" i="1"/>
  <c r="BG112" i="1"/>
  <c r="BF112" i="1"/>
  <c r="BE112" i="1"/>
  <c r="BH111" i="1"/>
  <c r="BG111" i="1"/>
  <c r="BF111" i="1"/>
  <c r="BE111" i="1"/>
  <c r="BH110" i="1"/>
  <c r="BG110" i="1"/>
  <c r="BF110" i="1"/>
  <c r="BE110" i="1"/>
  <c r="BH109" i="1"/>
  <c r="BG109" i="1"/>
  <c r="BF109" i="1"/>
  <c r="BE109" i="1"/>
  <c r="BH108" i="1"/>
  <c r="BG108" i="1"/>
  <c r="BF108" i="1"/>
  <c r="BE108" i="1"/>
  <c r="BH107" i="1"/>
  <c r="BG107" i="1"/>
  <c r="BF107" i="1"/>
  <c r="BE107" i="1"/>
  <c r="BH106" i="1"/>
  <c r="BG106" i="1"/>
  <c r="BF106" i="1"/>
  <c r="BE106" i="1"/>
  <c r="BH105" i="1"/>
  <c r="BG105" i="1"/>
  <c r="BF105" i="1"/>
  <c r="BE105" i="1"/>
  <c r="BH104" i="1"/>
  <c r="BG104" i="1"/>
  <c r="BF104" i="1"/>
  <c r="BE104" i="1"/>
  <c r="BH103" i="1"/>
  <c r="BG103" i="1"/>
  <c r="BF103" i="1"/>
  <c r="BE103" i="1"/>
  <c r="BH102" i="1"/>
  <c r="BG102" i="1"/>
  <c r="BF102" i="1"/>
  <c r="BE102" i="1"/>
  <c r="BH101" i="1"/>
  <c r="BG101" i="1"/>
  <c r="BF101" i="1"/>
  <c r="BE101" i="1"/>
  <c r="BH100" i="1"/>
  <c r="BG100" i="1"/>
  <c r="BF100" i="1"/>
  <c r="BE100" i="1"/>
  <c r="BH99" i="1"/>
  <c r="BG99" i="1"/>
  <c r="BF99" i="1"/>
  <c r="BE99" i="1"/>
  <c r="BH98" i="1"/>
  <c r="BG98" i="1"/>
  <c r="BF98" i="1"/>
  <c r="BE98" i="1"/>
  <c r="BH97" i="1"/>
  <c r="BG97" i="1"/>
  <c r="BF97" i="1"/>
  <c r="BE97" i="1"/>
  <c r="BH96" i="1"/>
  <c r="BG96" i="1"/>
  <c r="BF96" i="1"/>
  <c r="BE96" i="1"/>
  <c r="BH95" i="1"/>
  <c r="BG95" i="1"/>
  <c r="BF95" i="1"/>
  <c r="BE95" i="1"/>
  <c r="BH94" i="1"/>
  <c r="BG94" i="1"/>
  <c r="BF94" i="1"/>
  <c r="BE94" i="1"/>
  <c r="BH93" i="1"/>
  <c r="BG93" i="1"/>
  <c r="BF93" i="1"/>
  <c r="BE93" i="1"/>
  <c r="BH92" i="1"/>
  <c r="BG92" i="1"/>
  <c r="BF92" i="1"/>
  <c r="BE92" i="1"/>
  <c r="BH91" i="1"/>
  <c r="BG91" i="1"/>
  <c r="BF91" i="1"/>
  <c r="BE91" i="1"/>
  <c r="BH90" i="1"/>
  <c r="BG90" i="1"/>
  <c r="BF90" i="1"/>
  <c r="BE90" i="1"/>
  <c r="BH89" i="1"/>
  <c r="BG89" i="1"/>
  <c r="BF89" i="1"/>
  <c r="BE89" i="1"/>
  <c r="BH88" i="1"/>
  <c r="BG88" i="1"/>
  <c r="BF88" i="1"/>
  <c r="BE88" i="1"/>
  <c r="BH87" i="1"/>
  <c r="BG87" i="1"/>
  <c r="BF87" i="1"/>
  <c r="BE87" i="1"/>
  <c r="BH86" i="1"/>
  <c r="BG86" i="1"/>
  <c r="BF86" i="1"/>
  <c r="BE86" i="1"/>
  <c r="BH85" i="1"/>
  <c r="BG85" i="1"/>
  <c r="BF85" i="1"/>
  <c r="BE85" i="1"/>
  <c r="BH84" i="1"/>
  <c r="BG84" i="1"/>
  <c r="BF84" i="1"/>
  <c r="BE84" i="1"/>
  <c r="BH83" i="1"/>
  <c r="BG83" i="1"/>
  <c r="BF83" i="1"/>
  <c r="BE83" i="1"/>
  <c r="BH82" i="1"/>
  <c r="BG82" i="1"/>
  <c r="BF82" i="1"/>
  <c r="BE82" i="1"/>
  <c r="BH81" i="1"/>
  <c r="BG81" i="1"/>
  <c r="BF81" i="1"/>
  <c r="BE81" i="1"/>
  <c r="BH80" i="1"/>
  <c r="BG80" i="1"/>
  <c r="BF80" i="1"/>
  <c r="BE80" i="1"/>
  <c r="BH79" i="1"/>
  <c r="BG79" i="1"/>
  <c r="BF79" i="1"/>
  <c r="BE79" i="1"/>
  <c r="BH78" i="1"/>
  <c r="BG78" i="1"/>
  <c r="BF78" i="1"/>
  <c r="BE78" i="1"/>
  <c r="BH77" i="1"/>
  <c r="BG77" i="1"/>
  <c r="BF77" i="1"/>
  <c r="BE77" i="1"/>
  <c r="BH76" i="1"/>
  <c r="BG76" i="1"/>
  <c r="BF76" i="1"/>
  <c r="BE76" i="1"/>
  <c r="BH75" i="1"/>
  <c r="BG75" i="1"/>
  <c r="BF75" i="1"/>
  <c r="BE75" i="1"/>
  <c r="BH74" i="1"/>
  <c r="BG74" i="1"/>
  <c r="BF74" i="1"/>
  <c r="BE74" i="1"/>
  <c r="BH73" i="1"/>
  <c r="BG73" i="1"/>
  <c r="BF73" i="1"/>
  <c r="BE73" i="1"/>
  <c r="BH72" i="1"/>
  <c r="BG72" i="1"/>
  <c r="BF72" i="1"/>
  <c r="BE72" i="1"/>
  <c r="BH71" i="1"/>
  <c r="BG71" i="1"/>
  <c r="BF71" i="1"/>
  <c r="BE71" i="1"/>
  <c r="BH70" i="1"/>
  <c r="BG70" i="1"/>
  <c r="BF70" i="1"/>
  <c r="BE70" i="1"/>
  <c r="BH69" i="1"/>
  <c r="BG69" i="1"/>
  <c r="BF69" i="1"/>
  <c r="BE69" i="1"/>
  <c r="BH68" i="1"/>
  <c r="BG68" i="1"/>
  <c r="BF68" i="1"/>
  <c r="BE68" i="1"/>
  <c r="BH67" i="1"/>
  <c r="BG67" i="1"/>
  <c r="BF67" i="1"/>
  <c r="BE67" i="1"/>
  <c r="BH66" i="1"/>
  <c r="BG66" i="1"/>
  <c r="BF66" i="1"/>
  <c r="BE66" i="1"/>
  <c r="BH65" i="1"/>
  <c r="BG65" i="1"/>
  <c r="BF65" i="1"/>
  <c r="BE65" i="1"/>
  <c r="BH64" i="1"/>
  <c r="BG64" i="1"/>
  <c r="BF64" i="1"/>
  <c r="BE64" i="1"/>
  <c r="BH63" i="1"/>
  <c r="BG63" i="1"/>
  <c r="BF63" i="1"/>
  <c r="BE63" i="1"/>
  <c r="BH62" i="1"/>
  <c r="BG62" i="1"/>
  <c r="BF62" i="1"/>
  <c r="BE62" i="1"/>
  <c r="BH61" i="1"/>
  <c r="BG61" i="1"/>
  <c r="BF61" i="1"/>
  <c r="BE61" i="1"/>
  <c r="BH60" i="1"/>
  <c r="BG60" i="1"/>
  <c r="BF60" i="1"/>
  <c r="BE60" i="1"/>
  <c r="BH59" i="1"/>
  <c r="BG59" i="1"/>
  <c r="BF59" i="1"/>
  <c r="BE59" i="1"/>
  <c r="BH58" i="1"/>
  <c r="BG58" i="1"/>
  <c r="BF58" i="1"/>
  <c r="BE58" i="1"/>
  <c r="BH57" i="1"/>
  <c r="BG57" i="1"/>
  <c r="BF57" i="1"/>
  <c r="BE57" i="1"/>
  <c r="BH56" i="1"/>
  <c r="BG56" i="1"/>
  <c r="BF56" i="1"/>
  <c r="BE56" i="1"/>
  <c r="BH55" i="1"/>
  <c r="BG55" i="1"/>
  <c r="BF55" i="1"/>
  <c r="BE55" i="1"/>
  <c r="BH54" i="1"/>
  <c r="BG54" i="1"/>
  <c r="BF54" i="1"/>
  <c r="BE54" i="1"/>
  <c r="BH53" i="1"/>
  <c r="BG53" i="1"/>
  <c r="BF53" i="1"/>
  <c r="BE53" i="1"/>
  <c r="BH52" i="1"/>
  <c r="BG52" i="1"/>
  <c r="BF52" i="1"/>
  <c r="BE52" i="1"/>
  <c r="BH51" i="1"/>
  <c r="BG51" i="1"/>
  <c r="BF51" i="1"/>
  <c r="BE51" i="1"/>
  <c r="BH50" i="1"/>
  <c r="BG50" i="1"/>
  <c r="BF50" i="1"/>
  <c r="BE50" i="1"/>
  <c r="BH49" i="1"/>
  <c r="BG49" i="1"/>
  <c r="BF49" i="1"/>
  <c r="BE49" i="1"/>
  <c r="BH48" i="1"/>
  <c r="BG48" i="1"/>
  <c r="BF48" i="1"/>
  <c r="BE48" i="1"/>
  <c r="BH47" i="1"/>
  <c r="BG47" i="1"/>
  <c r="BF47" i="1"/>
  <c r="BE47" i="1"/>
  <c r="BH46" i="1"/>
  <c r="BG46" i="1"/>
  <c r="BF46" i="1"/>
  <c r="BE46" i="1"/>
  <c r="BH45" i="1"/>
  <c r="BG45" i="1"/>
  <c r="BF45" i="1"/>
  <c r="BE45" i="1"/>
  <c r="BH44" i="1"/>
  <c r="BG44" i="1"/>
  <c r="BF44" i="1"/>
  <c r="BE44" i="1"/>
  <c r="BH43" i="1"/>
  <c r="BG43" i="1"/>
  <c r="BF43" i="1"/>
  <c r="BE43" i="1"/>
  <c r="BH42" i="1"/>
  <c r="BG42" i="1"/>
  <c r="BF42" i="1"/>
  <c r="BE42" i="1"/>
  <c r="BH41" i="1"/>
  <c r="BG41" i="1"/>
  <c r="BF41" i="1"/>
  <c r="BE41" i="1"/>
  <c r="BH40" i="1"/>
  <c r="BG40" i="1"/>
  <c r="BF40" i="1"/>
  <c r="BE40" i="1"/>
  <c r="BH39" i="1"/>
  <c r="BG39" i="1"/>
  <c r="BF39" i="1"/>
  <c r="BE39" i="1"/>
  <c r="BH38" i="1"/>
  <c r="BG38" i="1"/>
  <c r="BF38" i="1"/>
  <c r="BE38" i="1"/>
  <c r="BH37" i="1"/>
  <c r="BG37" i="1"/>
  <c r="BF37" i="1"/>
  <c r="BE37" i="1"/>
  <c r="BH36" i="1"/>
  <c r="BG36" i="1"/>
  <c r="BF36" i="1"/>
  <c r="BE36" i="1"/>
  <c r="BH35" i="1"/>
  <c r="BG35" i="1"/>
  <c r="BF35" i="1"/>
  <c r="BE35" i="1"/>
  <c r="BH34" i="1"/>
  <c r="BG34" i="1"/>
  <c r="BF34" i="1"/>
  <c r="BE34" i="1"/>
  <c r="BH33" i="1"/>
  <c r="BG33" i="1"/>
  <c r="BF33" i="1"/>
  <c r="BE33" i="1"/>
  <c r="BH32" i="1"/>
  <c r="BG32" i="1"/>
  <c r="BF32" i="1"/>
  <c r="BE32" i="1"/>
  <c r="BH31" i="1"/>
  <c r="BG31" i="1"/>
  <c r="BF31" i="1"/>
  <c r="BE31" i="1"/>
  <c r="BH30" i="1"/>
  <c r="BG30" i="1"/>
  <c r="BF30" i="1"/>
  <c r="BE30" i="1"/>
  <c r="BH29" i="1"/>
  <c r="BG29" i="1"/>
  <c r="BF29" i="1"/>
  <c r="BE29" i="1"/>
  <c r="BH28" i="1"/>
  <c r="BG28" i="1"/>
  <c r="BF28" i="1"/>
  <c r="BE28" i="1"/>
  <c r="BH27" i="1"/>
  <c r="BG27" i="1"/>
  <c r="BF27" i="1"/>
  <c r="BE27" i="1"/>
  <c r="BH26" i="1"/>
  <c r="BG26" i="1"/>
  <c r="BF26" i="1"/>
  <c r="BE26" i="1"/>
  <c r="BH25" i="1"/>
  <c r="BG25" i="1"/>
  <c r="BF25" i="1"/>
  <c r="BE25" i="1"/>
  <c r="BH24" i="1"/>
  <c r="BG24" i="1"/>
  <c r="BF24" i="1"/>
  <c r="BE24" i="1"/>
  <c r="BH23" i="1"/>
  <c r="BG23" i="1"/>
  <c r="BF23" i="1"/>
  <c r="BE23" i="1"/>
  <c r="BH22" i="1"/>
  <c r="BG22" i="1"/>
  <c r="BF22" i="1"/>
  <c r="BE22" i="1"/>
  <c r="BH21" i="1"/>
  <c r="BG21" i="1"/>
  <c r="BF21" i="1"/>
  <c r="BE21" i="1"/>
  <c r="BH20" i="1"/>
  <c r="BG20" i="1"/>
  <c r="BF20" i="1"/>
  <c r="BE20" i="1"/>
  <c r="BH19" i="1"/>
  <c r="BG19" i="1"/>
  <c r="BF19" i="1"/>
  <c r="BE19" i="1"/>
  <c r="BH18" i="1"/>
  <c r="BG18" i="1"/>
  <c r="BF18" i="1"/>
  <c r="BE18" i="1"/>
  <c r="BH17" i="1"/>
  <c r="BG17" i="1"/>
  <c r="BF17" i="1"/>
  <c r="BE17" i="1"/>
  <c r="BH16" i="1"/>
  <c r="BG16" i="1"/>
  <c r="BF16" i="1"/>
  <c r="BE16" i="1"/>
  <c r="BH15" i="1"/>
  <c r="BG15" i="1"/>
  <c r="BF15" i="1"/>
  <c r="BE15" i="1"/>
  <c r="BH14" i="1"/>
  <c r="BG14" i="1"/>
  <c r="BF14" i="1"/>
  <c r="BE14" i="1"/>
  <c r="BH13" i="1"/>
  <c r="BG13" i="1"/>
  <c r="BF13" i="1"/>
  <c r="BE13" i="1"/>
  <c r="BH12" i="1"/>
  <c r="BG12" i="1"/>
  <c r="BF12" i="1"/>
  <c r="BE12" i="1"/>
  <c r="BH11" i="1"/>
  <c r="BG11" i="1"/>
  <c r="BF11" i="1"/>
  <c r="BE11" i="1"/>
  <c r="BH10" i="1"/>
  <c r="BG10" i="1"/>
  <c r="BF10" i="1"/>
  <c r="BE10" i="1"/>
  <c r="BH9" i="1"/>
  <c r="BG9" i="1"/>
  <c r="BF9" i="1"/>
  <c r="BE9" i="1"/>
  <c r="BH8" i="1"/>
  <c r="BG8" i="1"/>
  <c r="BF8" i="1"/>
  <c r="BE8" i="1"/>
  <c r="BH7" i="1"/>
  <c r="BG7" i="1"/>
  <c r="BF7" i="1"/>
  <c r="BE7" i="1"/>
  <c r="BH6" i="1"/>
  <c r="BG6" i="1"/>
  <c r="BF6" i="1"/>
  <c r="BE6" i="1"/>
  <c r="BH5" i="1"/>
  <c r="BG5" i="1"/>
  <c r="BF5" i="1"/>
  <c r="BE5" i="1"/>
  <c r="AQ205" i="1"/>
  <c r="AP205" i="1"/>
  <c r="AO205" i="1"/>
  <c r="AN205" i="1"/>
  <c r="AQ204" i="1"/>
  <c r="AP204" i="1"/>
  <c r="AO204" i="1"/>
  <c r="AN204" i="1"/>
  <c r="AQ203" i="1"/>
  <c r="AP203" i="1"/>
  <c r="AO203" i="1"/>
  <c r="AN203" i="1"/>
  <c r="AQ202" i="1"/>
  <c r="AP202" i="1"/>
  <c r="AO202" i="1"/>
  <c r="AN202" i="1"/>
  <c r="AQ201" i="1"/>
  <c r="AP201" i="1"/>
  <c r="AO201" i="1"/>
  <c r="AN201" i="1"/>
  <c r="AQ200" i="1"/>
  <c r="AP200" i="1"/>
  <c r="AO200" i="1"/>
  <c r="AN200" i="1"/>
  <c r="AQ199" i="1"/>
  <c r="AP199" i="1"/>
  <c r="AO199" i="1"/>
  <c r="AN199" i="1"/>
  <c r="AQ198" i="1"/>
  <c r="AP198" i="1"/>
  <c r="AO198" i="1"/>
  <c r="AN198" i="1"/>
  <c r="AQ197" i="1"/>
  <c r="AP197" i="1"/>
  <c r="AO197" i="1"/>
  <c r="AN197" i="1"/>
  <c r="AQ196" i="1"/>
  <c r="AP196" i="1"/>
  <c r="AO196" i="1"/>
  <c r="AN196" i="1"/>
  <c r="AQ195" i="1"/>
  <c r="AP195" i="1"/>
  <c r="AO195" i="1"/>
  <c r="AN195" i="1"/>
  <c r="AQ194" i="1"/>
  <c r="AP194" i="1"/>
  <c r="AO194" i="1"/>
  <c r="AN194" i="1"/>
  <c r="AQ193" i="1"/>
  <c r="AP193" i="1"/>
  <c r="AO193" i="1"/>
  <c r="AN193" i="1"/>
  <c r="AQ192" i="1"/>
  <c r="AP192" i="1"/>
  <c r="AO192" i="1"/>
  <c r="AN192" i="1"/>
  <c r="AQ191" i="1"/>
  <c r="AP191" i="1"/>
  <c r="AO191" i="1"/>
  <c r="AN191" i="1"/>
  <c r="AQ190" i="1"/>
  <c r="AP190" i="1"/>
  <c r="AO190" i="1"/>
  <c r="AN190" i="1"/>
  <c r="AQ189" i="1"/>
  <c r="AP189" i="1"/>
  <c r="AO189" i="1"/>
  <c r="AN189" i="1"/>
  <c r="AQ188" i="1"/>
  <c r="AP188" i="1"/>
  <c r="AO188" i="1"/>
  <c r="AN188" i="1"/>
  <c r="AQ187" i="1"/>
  <c r="AP187" i="1"/>
  <c r="AO187" i="1"/>
  <c r="AN187" i="1"/>
  <c r="AQ186" i="1"/>
  <c r="AP186" i="1"/>
  <c r="AO186" i="1"/>
  <c r="AN186" i="1"/>
  <c r="AQ185" i="1"/>
  <c r="AP185" i="1"/>
  <c r="AO185" i="1"/>
  <c r="AN185" i="1"/>
  <c r="AQ184" i="1"/>
  <c r="AP184" i="1"/>
  <c r="AO184" i="1"/>
  <c r="AN184" i="1"/>
  <c r="AQ183" i="1"/>
  <c r="AP183" i="1"/>
  <c r="AO183" i="1"/>
  <c r="AN183" i="1"/>
  <c r="AQ182" i="1"/>
  <c r="AP182" i="1"/>
  <c r="AO182" i="1"/>
  <c r="AN182" i="1"/>
  <c r="AQ181" i="1"/>
  <c r="AP181" i="1"/>
  <c r="AO181" i="1"/>
  <c r="AN181" i="1"/>
  <c r="AQ180" i="1"/>
  <c r="AP180" i="1"/>
  <c r="AO180" i="1"/>
  <c r="AN180" i="1"/>
  <c r="AQ179" i="1"/>
  <c r="AP179" i="1"/>
  <c r="AO179" i="1"/>
  <c r="AN179" i="1"/>
  <c r="AQ178" i="1"/>
  <c r="AP178" i="1"/>
  <c r="AO178" i="1"/>
  <c r="AN178" i="1"/>
  <c r="AQ177" i="1"/>
  <c r="AP177" i="1"/>
  <c r="AO177" i="1"/>
  <c r="AN177" i="1"/>
  <c r="AQ176" i="1"/>
  <c r="AP176" i="1"/>
  <c r="AO176" i="1"/>
  <c r="AN176" i="1"/>
  <c r="AQ175" i="1"/>
  <c r="AP175" i="1"/>
  <c r="AO175" i="1"/>
  <c r="AN175" i="1"/>
  <c r="AQ174" i="1"/>
  <c r="AP174" i="1"/>
  <c r="AO174" i="1"/>
  <c r="AN174" i="1"/>
  <c r="AQ173" i="1"/>
  <c r="AP173" i="1"/>
  <c r="AO173" i="1"/>
  <c r="AN173" i="1"/>
  <c r="AQ172" i="1"/>
  <c r="AP172" i="1"/>
  <c r="AO172" i="1"/>
  <c r="AN172" i="1"/>
  <c r="AQ171" i="1"/>
  <c r="AP171" i="1"/>
  <c r="AO171" i="1"/>
  <c r="AN171" i="1"/>
  <c r="AQ170" i="1"/>
  <c r="AP170" i="1"/>
  <c r="AO170" i="1"/>
  <c r="AN170" i="1"/>
  <c r="AQ169" i="1"/>
  <c r="AP169" i="1"/>
  <c r="AO169" i="1"/>
  <c r="AN169" i="1"/>
  <c r="AQ168" i="1"/>
  <c r="AP168" i="1"/>
  <c r="AO168" i="1"/>
  <c r="AN168" i="1"/>
  <c r="AQ167" i="1"/>
  <c r="AP167" i="1"/>
  <c r="AO167" i="1"/>
  <c r="AN167" i="1"/>
  <c r="AQ166" i="1"/>
  <c r="AP166" i="1"/>
  <c r="AO166" i="1"/>
  <c r="AN166" i="1"/>
  <c r="AQ165" i="1"/>
  <c r="AP165" i="1"/>
  <c r="AO165" i="1"/>
  <c r="AN165" i="1"/>
  <c r="AQ164" i="1"/>
  <c r="AP164" i="1"/>
  <c r="AO164" i="1"/>
  <c r="AN164" i="1"/>
  <c r="AQ163" i="1"/>
  <c r="AP163" i="1"/>
  <c r="AO163" i="1"/>
  <c r="AN163" i="1"/>
  <c r="AQ162" i="1"/>
  <c r="AP162" i="1"/>
  <c r="AO162" i="1"/>
  <c r="AN162" i="1"/>
  <c r="AQ161" i="1"/>
  <c r="AP161" i="1"/>
  <c r="AO161" i="1"/>
  <c r="AN161" i="1"/>
  <c r="AQ160" i="1"/>
  <c r="AP160" i="1"/>
  <c r="AO160" i="1"/>
  <c r="AN160" i="1"/>
  <c r="AQ159" i="1"/>
  <c r="AP159" i="1"/>
  <c r="AO159" i="1"/>
  <c r="AN159" i="1"/>
  <c r="AQ158" i="1"/>
  <c r="AP158" i="1"/>
  <c r="AO158" i="1"/>
  <c r="AN158" i="1"/>
  <c r="AQ157" i="1"/>
  <c r="AP157" i="1"/>
  <c r="AO157" i="1"/>
  <c r="AN157" i="1"/>
  <c r="AQ156" i="1"/>
  <c r="AP156" i="1"/>
  <c r="AO156" i="1"/>
  <c r="AN156" i="1"/>
  <c r="AQ155" i="1"/>
  <c r="AP155" i="1"/>
  <c r="AO155" i="1"/>
  <c r="AN155" i="1"/>
  <c r="AQ154" i="1"/>
  <c r="AP154" i="1"/>
  <c r="AO154" i="1"/>
  <c r="AN154" i="1"/>
  <c r="AQ153" i="1"/>
  <c r="AP153" i="1"/>
  <c r="AO153" i="1"/>
  <c r="AN153" i="1"/>
  <c r="AQ152" i="1"/>
  <c r="AP152" i="1"/>
  <c r="AO152" i="1"/>
  <c r="AN152" i="1"/>
  <c r="AQ151" i="1"/>
  <c r="AP151" i="1"/>
  <c r="AO151" i="1"/>
  <c r="AN151" i="1"/>
  <c r="AQ150" i="1"/>
  <c r="AP150" i="1"/>
  <c r="AO150" i="1"/>
  <c r="AN150" i="1"/>
  <c r="AQ149" i="1"/>
  <c r="AP149" i="1"/>
  <c r="AO149" i="1"/>
  <c r="AN149" i="1"/>
  <c r="AQ148" i="1"/>
  <c r="AP148" i="1"/>
  <c r="AO148" i="1"/>
  <c r="AN148" i="1"/>
  <c r="AQ147" i="1"/>
  <c r="AP147" i="1"/>
  <c r="AO147" i="1"/>
  <c r="AN147" i="1"/>
  <c r="AQ146" i="1"/>
  <c r="AP146" i="1"/>
  <c r="AO146" i="1"/>
  <c r="AN146" i="1"/>
  <c r="AQ145" i="1"/>
  <c r="AP145" i="1"/>
  <c r="AO145" i="1"/>
  <c r="AN145" i="1"/>
  <c r="AQ144" i="1"/>
  <c r="AP144" i="1"/>
  <c r="AO144" i="1"/>
  <c r="AN144" i="1"/>
  <c r="AQ143" i="1"/>
  <c r="AP143" i="1"/>
  <c r="AO143" i="1"/>
  <c r="AN143" i="1"/>
  <c r="AQ142" i="1"/>
  <c r="AP142" i="1"/>
  <c r="AO142" i="1"/>
  <c r="AN142" i="1"/>
  <c r="AQ141" i="1"/>
  <c r="AP141" i="1"/>
  <c r="AO141" i="1"/>
  <c r="AN141" i="1"/>
  <c r="AQ140" i="1"/>
  <c r="AP140" i="1"/>
  <c r="AO140" i="1"/>
  <c r="AN140" i="1"/>
  <c r="AQ139" i="1"/>
  <c r="AP139" i="1"/>
  <c r="AO139" i="1"/>
  <c r="AN139" i="1"/>
  <c r="AQ138" i="1"/>
  <c r="AP138" i="1"/>
  <c r="AO138" i="1"/>
  <c r="AN138" i="1"/>
  <c r="AQ137" i="1"/>
  <c r="AP137" i="1"/>
  <c r="AO137" i="1"/>
  <c r="AN137" i="1"/>
  <c r="AQ136" i="1"/>
  <c r="AP136" i="1"/>
  <c r="AO136" i="1"/>
  <c r="AN136" i="1"/>
  <c r="AQ135" i="1"/>
  <c r="AP135" i="1"/>
  <c r="AO135" i="1"/>
  <c r="AN135" i="1"/>
  <c r="AQ134" i="1"/>
  <c r="AP134" i="1"/>
  <c r="AO134" i="1"/>
  <c r="AN134" i="1"/>
  <c r="AQ133" i="1"/>
  <c r="AP133" i="1"/>
  <c r="AO133" i="1"/>
  <c r="AN133" i="1"/>
  <c r="AQ132" i="1"/>
  <c r="AP132" i="1"/>
  <c r="AO132" i="1"/>
  <c r="AN132" i="1"/>
  <c r="AQ131" i="1"/>
  <c r="AP131" i="1"/>
  <c r="AO131" i="1"/>
  <c r="AN131" i="1"/>
  <c r="AQ130" i="1"/>
  <c r="AP130" i="1"/>
  <c r="AO130" i="1"/>
  <c r="AN130" i="1"/>
  <c r="AQ129" i="1"/>
  <c r="AP129" i="1"/>
  <c r="AO129" i="1"/>
  <c r="AN129" i="1"/>
  <c r="AQ128" i="1"/>
  <c r="AP128" i="1"/>
  <c r="AO128" i="1"/>
  <c r="AN128" i="1"/>
  <c r="AQ127" i="1"/>
  <c r="AP127" i="1"/>
  <c r="AO127" i="1"/>
  <c r="AN127" i="1"/>
  <c r="AQ126" i="1"/>
  <c r="AP126" i="1"/>
  <c r="AO126" i="1"/>
  <c r="AN126" i="1"/>
  <c r="AQ125" i="1"/>
  <c r="AP125" i="1"/>
  <c r="AO125" i="1"/>
  <c r="AN125" i="1"/>
  <c r="AQ124" i="1"/>
  <c r="AP124" i="1"/>
  <c r="AO124" i="1"/>
  <c r="AN124" i="1"/>
  <c r="AQ123" i="1"/>
  <c r="AP123" i="1"/>
  <c r="AO123" i="1"/>
  <c r="AN123" i="1"/>
  <c r="AQ122" i="1"/>
  <c r="AP122" i="1"/>
  <c r="AO122" i="1"/>
  <c r="AN122" i="1"/>
  <c r="AQ121" i="1"/>
  <c r="AP121" i="1"/>
  <c r="AO121" i="1"/>
  <c r="AN121" i="1"/>
  <c r="AQ120" i="1"/>
  <c r="AP120" i="1"/>
  <c r="AO120" i="1"/>
  <c r="AN120" i="1"/>
  <c r="AQ119" i="1"/>
  <c r="AP119" i="1"/>
  <c r="AO119" i="1"/>
  <c r="AN119" i="1"/>
  <c r="AQ118" i="1"/>
  <c r="AP118" i="1"/>
  <c r="AO118" i="1"/>
  <c r="AN118" i="1"/>
  <c r="AQ117" i="1"/>
  <c r="AP117" i="1"/>
  <c r="AO117" i="1"/>
  <c r="AN117" i="1"/>
  <c r="AQ116" i="1"/>
  <c r="AP116" i="1"/>
  <c r="AO116" i="1"/>
  <c r="AN116" i="1"/>
  <c r="AQ115" i="1"/>
  <c r="AP115" i="1"/>
  <c r="AO115" i="1"/>
  <c r="AN115" i="1"/>
  <c r="AQ114" i="1"/>
  <c r="AP114" i="1"/>
  <c r="AO114" i="1"/>
  <c r="AN114" i="1"/>
  <c r="AQ113" i="1"/>
  <c r="AP113" i="1"/>
  <c r="AO113" i="1"/>
  <c r="AN113" i="1"/>
  <c r="AQ112" i="1"/>
  <c r="AP112" i="1"/>
  <c r="AO112" i="1"/>
  <c r="AN112" i="1"/>
  <c r="AQ111" i="1"/>
  <c r="AP111" i="1"/>
  <c r="AO111" i="1"/>
  <c r="AN111" i="1"/>
  <c r="AQ110" i="1"/>
  <c r="AP110" i="1"/>
  <c r="AO110" i="1"/>
  <c r="AN110" i="1"/>
  <c r="AQ109" i="1"/>
  <c r="AP109" i="1"/>
  <c r="AO109" i="1"/>
  <c r="AN109" i="1"/>
  <c r="AQ108" i="1"/>
  <c r="AP108" i="1"/>
  <c r="AO108" i="1"/>
  <c r="AN108" i="1"/>
  <c r="AQ107" i="1"/>
  <c r="AP107" i="1"/>
  <c r="AO107" i="1"/>
  <c r="AN107" i="1"/>
  <c r="AQ106" i="1"/>
  <c r="AP106" i="1"/>
  <c r="AO106" i="1"/>
  <c r="AN106" i="1"/>
  <c r="AQ105" i="1"/>
  <c r="AP105" i="1"/>
  <c r="AO105" i="1"/>
  <c r="AN105" i="1"/>
  <c r="AQ104" i="1"/>
  <c r="AP104" i="1"/>
  <c r="AO104" i="1"/>
  <c r="AN104" i="1"/>
  <c r="AQ103" i="1"/>
  <c r="AP103" i="1"/>
  <c r="AO103" i="1"/>
  <c r="AN103" i="1"/>
  <c r="AQ102" i="1"/>
  <c r="AP102" i="1"/>
  <c r="AO102" i="1"/>
  <c r="AN102" i="1"/>
  <c r="AQ101" i="1"/>
  <c r="AP101" i="1"/>
  <c r="AO101" i="1"/>
  <c r="AN101" i="1"/>
  <c r="AQ100" i="1"/>
  <c r="AP100" i="1"/>
  <c r="AO100" i="1"/>
  <c r="AN100" i="1"/>
  <c r="AQ99" i="1"/>
  <c r="AP99" i="1"/>
  <c r="AO99" i="1"/>
  <c r="AN99" i="1"/>
  <c r="AQ98" i="1"/>
  <c r="AP98" i="1"/>
  <c r="AO98" i="1"/>
  <c r="AN98" i="1"/>
  <c r="AQ97" i="1"/>
  <c r="AP97" i="1"/>
  <c r="AO97" i="1"/>
  <c r="AN97" i="1"/>
  <c r="AQ96" i="1"/>
  <c r="AP96" i="1"/>
  <c r="AO96" i="1"/>
  <c r="AN96" i="1"/>
  <c r="AQ95" i="1"/>
  <c r="AP95" i="1"/>
  <c r="AO95" i="1"/>
  <c r="AN95" i="1"/>
  <c r="AQ94" i="1"/>
  <c r="AP94" i="1"/>
  <c r="AO94" i="1"/>
  <c r="AN94" i="1"/>
  <c r="AQ93" i="1"/>
  <c r="AP93" i="1"/>
  <c r="AO93" i="1"/>
  <c r="AN93" i="1"/>
  <c r="AQ92" i="1"/>
  <c r="AP92" i="1"/>
  <c r="AO92" i="1"/>
  <c r="AN92" i="1"/>
  <c r="AQ91" i="1"/>
  <c r="AP91" i="1"/>
  <c r="AO91" i="1"/>
  <c r="AN91" i="1"/>
  <c r="AQ90" i="1"/>
  <c r="AP90" i="1"/>
  <c r="AO90" i="1"/>
  <c r="AN90" i="1"/>
  <c r="AQ89" i="1"/>
  <c r="AP89" i="1"/>
  <c r="AO89" i="1"/>
  <c r="AN89" i="1"/>
  <c r="AQ88" i="1"/>
  <c r="AP88" i="1"/>
  <c r="AO88" i="1"/>
  <c r="AN88" i="1"/>
  <c r="AQ87" i="1"/>
  <c r="AP87" i="1"/>
  <c r="AO87" i="1"/>
  <c r="AN87" i="1"/>
  <c r="AQ86" i="1"/>
  <c r="AP86" i="1"/>
  <c r="AO86" i="1"/>
  <c r="AN86" i="1"/>
  <c r="AQ85" i="1"/>
  <c r="AP85" i="1"/>
  <c r="AO85" i="1"/>
  <c r="AN85" i="1"/>
  <c r="AQ84" i="1"/>
  <c r="AP84" i="1"/>
  <c r="AO84" i="1"/>
  <c r="AN84" i="1"/>
  <c r="AQ83" i="1"/>
  <c r="AP83" i="1"/>
  <c r="AO83" i="1"/>
  <c r="AN83" i="1"/>
  <c r="AQ82" i="1"/>
  <c r="AP82" i="1"/>
  <c r="AO82" i="1"/>
  <c r="AN82" i="1"/>
  <c r="AQ81" i="1"/>
  <c r="AP81" i="1"/>
  <c r="AO81" i="1"/>
  <c r="AN81" i="1"/>
  <c r="AQ80" i="1"/>
  <c r="AP80" i="1"/>
  <c r="AO80" i="1"/>
  <c r="AN80" i="1"/>
  <c r="AQ79" i="1"/>
  <c r="AP79" i="1"/>
  <c r="AO79" i="1"/>
  <c r="AN79" i="1"/>
  <c r="AQ78" i="1"/>
  <c r="AP78" i="1"/>
  <c r="AO78" i="1"/>
  <c r="AN78" i="1"/>
  <c r="AQ77" i="1"/>
  <c r="AP77" i="1"/>
  <c r="AO77" i="1"/>
  <c r="AN77" i="1"/>
  <c r="AQ76" i="1"/>
  <c r="AP76" i="1"/>
  <c r="AO76" i="1"/>
  <c r="AN76" i="1"/>
  <c r="AQ75" i="1"/>
  <c r="AP75" i="1"/>
  <c r="AO75" i="1"/>
  <c r="AN75" i="1"/>
  <c r="AQ74" i="1"/>
  <c r="AP74" i="1"/>
  <c r="AO74" i="1"/>
  <c r="AN74" i="1"/>
  <c r="AQ73" i="1"/>
  <c r="AP73" i="1"/>
  <c r="AO73" i="1"/>
  <c r="AN73" i="1"/>
  <c r="AQ72" i="1"/>
  <c r="AP72" i="1"/>
  <c r="AO72" i="1"/>
  <c r="AN72" i="1"/>
  <c r="AQ71" i="1"/>
  <c r="AP71" i="1"/>
  <c r="AO71" i="1"/>
  <c r="AN71" i="1"/>
  <c r="AQ70" i="1"/>
  <c r="AP70" i="1"/>
  <c r="AO70" i="1"/>
  <c r="AN70" i="1"/>
  <c r="AQ69" i="1"/>
  <c r="AP69" i="1"/>
  <c r="AO69" i="1"/>
  <c r="AN69" i="1"/>
  <c r="AQ68" i="1"/>
  <c r="AP68" i="1"/>
  <c r="AO68" i="1"/>
  <c r="AN68" i="1"/>
  <c r="AQ67" i="1"/>
  <c r="AP67" i="1"/>
  <c r="AO67" i="1"/>
  <c r="AN67" i="1"/>
  <c r="AQ66" i="1"/>
  <c r="AP66" i="1"/>
  <c r="AO66" i="1"/>
  <c r="AN66" i="1"/>
  <c r="AQ65" i="1"/>
  <c r="AP65" i="1"/>
  <c r="AO65" i="1"/>
  <c r="AN65" i="1"/>
  <c r="AQ64" i="1"/>
  <c r="AP64" i="1"/>
  <c r="AO64" i="1"/>
  <c r="AN64" i="1"/>
  <c r="AQ63" i="1"/>
  <c r="AP63" i="1"/>
  <c r="AO63" i="1"/>
  <c r="AN63" i="1"/>
  <c r="AQ62" i="1"/>
  <c r="AP62" i="1"/>
  <c r="AO62" i="1"/>
  <c r="AN62" i="1"/>
  <c r="AQ61" i="1"/>
  <c r="AP61" i="1"/>
  <c r="AO61" i="1"/>
  <c r="AN61" i="1"/>
  <c r="AQ60" i="1"/>
  <c r="AP60" i="1"/>
  <c r="AO60" i="1"/>
  <c r="AN60" i="1"/>
  <c r="AQ59" i="1"/>
  <c r="AP59" i="1"/>
  <c r="AO59" i="1"/>
  <c r="AN59" i="1"/>
  <c r="AQ58" i="1"/>
  <c r="AP58" i="1"/>
  <c r="AO58" i="1"/>
  <c r="AN58" i="1"/>
  <c r="AQ57" i="1"/>
  <c r="AP57" i="1"/>
  <c r="AO57" i="1"/>
  <c r="AN57" i="1"/>
  <c r="AQ56" i="1"/>
  <c r="AP56" i="1"/>
  <c r="AO56" i="1"/>
  <c r="AN56" i="1"/>
  <c r="AQ55" i="1"/>
  <c r="AP55" i="1"/>
  <c r="AO55" i="1"/>
  <c r="AN55" i="1"/>
  <c r="AQ54" i="1"/>
  <c r="AP54" i="1"/>
  <c r="AO54" i="1"/>
  <c r="AN54" i="1"/>
  <c r="AQ53" i="1"/>
  <c r="AP53" i="1"/>
  <c r="AO53" i="1"/>
  <c r="AN53" i="1"/>
  <c r="AQ52" i="1"/>
  <c r="AP52" i="1"/>
  <c r="AO52" i="1"/>
  <c r="AN52" i="1"/>
  <c r="AQ51" i="1"/>
  <c r="AP51" i="1"/>
  <c r="AO51" i="1"/>
  <c r="AN51" i="1"/>
  <c r="AQ50" i="1"/>
  <c r="AP50" i="1"/>
  <c r="AO50" i="1"/>
  <c r="AN50" i="1"/>
  <c r="AQ49" i="1"/>
  <c r="AP49" i="1"/>
  <c r="AO49" i="1"/>
  <c r="AN49" i="1"/>
  <c r="AQ48" i="1"/>
  <c r="AP48" i="1"/>
  <c r="AO48" i="1"/>
  <c r="AN48" i="1"/>
  <c r="AQ47" i="1"/>
  <c r="AP47" i="1"/>
  <c r="AO47" i="1"/>
  <c r="AN47" i="1"/>
  <c r="AQ46" i="1"/>
  <c r="AP46" i="1"/>
  <c r="AO46" i="1"/>
  <c r="AN46" i="1"/>
  <c r="AQ45" i="1"/>
  <c r="AP45" i="1"/>
  <c r="AO45" i="1"/>
  <c r="AN45" i="1"/>
  <c r="AQ44" i="1"/>
  <c r="AP44" i="1"/>
  <c r="AO44" i="1"/>
  <c r="AN44" i="1"/>
  <c r="AQ43" i="1"/>
  <c r="AP43" i="1"/>
  <c r="AO43" i="1"/>
  <c r="AN43" i="1"/>
  <c r="AQ42" i="1"/>
  <c r="AP42" i="1"/>
  <c r="AO42" i="1"/>
  <c r="AN42" i="1"/>
  <c r="AQ41" i="1"/>
  <c r="AP41" i="1"/>
  <c r="AO41" i="1"/>
  <c r="AN41" i="1"/>
  <c r="AQ40" i="1"/>
  <c r="AP40" i="1"/>
  <c r="AO40" i="1"/>
  <c r="AN40" i="1"/>
  <c r="AQ39" i="1"/>
  <c r="AP39" i="1"/>
  <c r="AO39" i="1"/>
  <c r="AN39" i="1"/>
  <c r="AQ38" i="1"/>
  <c r="AP38" i="1"/>
  <c r="AO38" i="1"/>
  <c r="AN38" i="1"/>
  <c r="AQ37" i="1"/>
  <c r="AP37" i="1"/>
  <c r="AO37" i="1"/>
  <c r="AN37" i="1"/>
  <c r="AQ36" i="1"/>
  <c r="AP36" i="1"/>
  <c r="AO36" i="1"/>
  <c r="AN36" i="1"/>
  <c r="AQ35" i="1"/>
  <c r="AP35" i="1"/>
  <c r="AO35" i="1"/>
  <c r="AN35" i="1"/>
  <c r="AQ34" i="1"/>
  <c r="AP34" i="1"/>
  <c r="AO34" i="1"/>
  <c r="AN34" i="1"/>
  <c r="AQ33" i="1"/>
  <c r="AP33" i="1"/>
  <c r="AO33" i="1"/>
  <c r="AN33" i="1"/>
  <c r="AQ32" i="1"/>
  <c r="AP32" i="1"/>
  <c r="AO32" i="1"/>
  <c r="AN32" i="1"/>
  <c r="AQ31" i="1"/>
  <c r="AP31" i="1"/>
  <c r="AO31" i="1"/>
  <c r="AN31" i="1"/>
  <c r="AQ30" i="1"/>
  <c r="AP30" i="1"/>
  <c r="AO30" i="1"/>
  <c r="AN30" i="1"/>
  <c r="AQ29" i="1"/>
  <c r="AP29" i="1"/>
  <c r="AO29" i="1"/>
  <c r="AN29" i="1"/>
  <c r="AQ28" i="1"/>
  <c r="AP28" i="1"/>
  <c r="AO28" i="1"/>
  <c r="AN28" i="1"/>
  <c r="AQ27" i="1"/>
  <c r="AP27" i="1"/>
  <c r="AO27" i="1"/>
  <c r="AN27" i="1"/>
  <c r="AQ26" i="1"/>
  <c r="AP26" i="1"/>
  <c r="AO26" i="1"/>
  <c r="AN26" i="1"/>
  <c r="AQ25" i="1"/>
  <c r="AP25" i="1"/>
  <c r="AO25" i="1"/>
  <c r="AN25" i="1"/>
  <c r="AQ24" i="1"/>
  <c r="AP24" i="1"/>
  <c r="AO24" i="1"/>
  <c r="AN24" i="1"/>
  <c r="AQ23" i="1"/>
  <c r="AP23" i="1"/>
  <c r="AO23" i="1"/>
  <c r="AN23" i="1"/>
  <c r="AQ22" i="1"/>
  <c r="AP22" i="1"/>
  <c r="AO22" i="1"/>
  <c r="AN22" i="1"/>
  <c r="AQ21" i="1"/>
  <c r="AP21" i="1"/>
  <c r="AO21" i="1"/>
  <c r="AN21" i="1"/>
  <c r="AQ20" i="1"/>
  <c r="AP20" i="1"/>
  <c r="AO20" i="1"/>
  <c r="AN20" i="1"/>
  <c r="AQ19" i="1"/>
  <c r="AP19" i="1"/>
  <c r="AO19" i="1"/>
  <c r="AN19" i="1"/>
  <c r="AQ18" i="1"/>
  <c r="AP18" i="1"/>
  <c r="AO18" i="1"/>
  <c r="AN18" i="1"/>
  <c r="AQ17" i="1"/>
  <c r="AP17" i="1"/>
  <c r="AO17" i="1"/>
  <c r="AN17" i="1"/>
  <c r="AQ16" i="1"/>
  <c r="AP16" i="1"/>
  <c r="AO16" i="1"/>
  <c r="AN16" i="1"/>
  <c r="AQ15" i="1"/>
  <c r="AP15" i="1"/>
  <c r="AO15" i="1"/>
  <c r="AN15" i="1"/>
  <c r="AQ14" i="1"/>
  <c r="AP14" i="1"/>
  <c r="AO14" i="1"/>
  <c r="AN14" i="1"/>
  <c r="AQ13" i="1"/>
  <c r="AP13" i="1"/>
  <c r="AO13" i="1"/>
  <c r="AN13" i="1"/>
  <c r="AQ12" i="1"/>
  <c r="AP12" i="1"/>
  <c r="AO12" i="1"/>
  <c r="AN12" i="1"/>
  <c r="AQ11" i="1"/>
  <c r="AP11" i="1"/>
  <c r="AO11" i="1"/>
  <c r="AN11" i="1"/>
  <c r="AQ10" i="1"/>
  <c r="AP10" i="1"/>
  <c r="AO10" i="1"/>
  <c r="AN10" i="1"/>
  <c r="AQ9" i="1"/>
  <c r="AP9" i="1"/>
  <c r="AO9" i="1"/>
  <c r="AN9" i="1"/>
  <c r="AQ8" i="1"/>
  <c r="AP8" i="1"/>
  <c r="AO8" i="1"/>
  <c r="AN8" i="1"/>
  <c r="AQ7" i="1"/>
  <c r="AP7" i="1"/>
  <c r="AO7" i="1"/>
  <c r="AN7" i="1"/>
  <c r="AQ6" i="1"/>
  <c r="AP6" i="1"/>
  <c r="AO6" i="1"/>
  <c r="AN6" i="1"/>
  <c r="AQ5" i="1"/>
  <c r="AP5" i="1"/>
  <c r="AO5" i="1"/>
  <c r="AN5" i="1"/>
  <c r="BD205" i="1"/>
  <c r="BC205" i="1" s="1"/>
  <c r="AZ205" i="1"/>
  <c r="BA205" i="1" s="1"/>
  <c r="AY205" i="1"/>
  <c r="AX205" i="1"/>
  <c r="AW205" i="1" s="1"/>
  <c r="AT205" i="1"/>
  <c r="AS205" i="1"/>
  <c r="BD204" i="1"/>
  <c r="BC204" i="1" s="1"/>
  <c r="AZ204" i="1"/>
  <c r="AY204" i="1"/>
  <c r="AX204" i="1"/>
  <c r="AW204" i="1" s="1"/>
  <c r="AT204" i="1"/>
  <c r="AS204" i="1"/>
  <c r="BD203" i="1"/>
  <c r="BC203" i="1" s="1"/>
  <c r="AZ203" i="1"/>
  <c r="AY203" i="1"/>
  <c r="AX203" i="1"/>
  <c r="AW203" i="1" s="1"/>
  <c r="AT203" i="1"/>
  <c r="AS203" i="1"/>
  <c r="BD202" i="1"/>
  <c r="BC202" i="1" s="1"/>
  <c r="AZ202" i="1"/>
  <c r="AY202" i="1"/>
  <c r="AX202" i="1"/>
  <c r="AW202" i="1" s="1"/>
  <c r="AT202" i="1"/>
  <c r="AS202" i="1"/>
  <c r="BD201" i="1"/>
  <c r="BC201" i="1" s="1"/>
  <c r="AZ201" i="1"/>
  <c r="AY201" i="1"/>
  <c r="AX201" i="1"/>
  <c r="AW201" i="1" s="1"/>
  <c r="AT201" i="1"/>
  <c r="AS201" i="1"/>
  <c r="BD200" i="1"/>
  <c r="BC200" i="1" s="1"/>
  <c r="AZ200" i="1"/>
  <c r="AY200" i="1"/>
  <c r="AX200" i="1"/>
  <c r="AW200" i="1" s="1"/>
  <c r="AT200" i="1"/>
  <c r="AS200" i="1"/>
  <c r="BD199" i="1"/>
  <c r="BC199" i="1" s="1"/>
  <c r="AZ199" i="1"/>
  <c r="AY199" i="1"/>
  <c r="AX199" i="1"/>
  <c r="AW199" i="1" s="1"/>
  <c r="AT199" i="1"/>
  <c r="AS199" i="1"/>
  <c r="BD198" i="1"/>
  <c r="BC198" i="1" s="1"/>
  <c r="AZ198" i="1"/>
  <c r="AY198" i="1"/>
  <c r="AX198" i="1"/>
  <c r="AW198" i="1" s="1"/>
  <c r="AT198" i="1"/>
  <c r="AS198" i="1"/>
  <c r="BD197" i="1"/>
  <c r="BC197" i="1" s="1"/>
  <c r="AZ197" i="1"/>
  <c r="BA197" i="1" s="1"/>
  <c r="AY197" i="1"/>
  <c r="AX197" i="1"/>
  <c r="AW197" i="1" s="1"/>
  <c r="AT197" i="1"/>
  <c r="AS197" i="1"/>
  <c r="BD196" i="1"/>
  <c r="BC196" i="1" s="1"/>
  <c r="AZ196" i="1"/>
  <c r="BA196" i="1" s="1"/>
  <c r="AY196" i="1"/>
  <c r="AX196" i="1"/>
  <c r="AW196" i="1" s="1"/>
  <c r="AT196" i="1"/>
  <c r="AS196" i="1"/>
  <c r="BD195" i="1"/>
  <c r="BC195" i="1" s="1"/>
  <c r="AZ195" i="1"/>
  <c r="AY195" i="1"/>
  <c r="AX195" i="1"/>
  <c r="AW195" i="1" s="1"/>
  <c r="AT195" i="1"/>
  <c r="AS195" i="1"/>
  <c r="BD194" i="1"/>
  <c r="BC194" i="1" s="1"/>
  <c r="AZ194" i="1"/>
  <c r="AY194" i="1"/>
  <c r="AX194" i="1"/>
  <c r="AW194" i="1" s="1"/>
  <c r="AT194" i="1"/>
  <c r="AS194" i="1"/>
  <c r="BD193" i="1"/>
  <c r="BC193" i="1" s="1"/>
  <c r="AZ193" i="1"/>
  <c r="BA193" i="1" s="1"/>
  <c r="AY193" i="1"/>
  <c r="AX193" i="1"/>
  <c r="AW193" i="1" s="1"/>
  <c r="AT193" i="1"/>
  <c r="AS193" i="1"/>
  <c r="BD192" i="1"/>
  <c r="BC192" i="1" s="1"/>
  <c r="AZ192" i="1"/>
  <c r="BA192" i="1" s="1"/>
  <c r="AY192" i="1"/>
  <c r="AX192" i="1"/>
  <c r="AW192" i="1" s="1"/>
  <c r="AT192" i="1"/>
  <c r="AU192" i="1" s="1"/>
  <c r="AS192" i="1"/>
  <c r="BD191" i="1"/>
  <c r="BC191" i="1" s="1"/>
  <c r="AZ191" i="1"/>
  <c r="BA191" i="1" s="1"/>
  <c r="AY191" i="1"/>
  <c r="BB191" i="1" s="1"/>
  <c r="AX191" i="1"/>
  <c r="AW191" i="1" s="1"/>
  <c r="AT191" i="1"/>
  <c r="AU191" i="1" s="1"/>
  <c r="AS191" i="1"/>
  <c r="BD190" i="1"/>
  <c r="BC190" i="1" s="1"/>
  <c r="AZ190" i="1"/>
  <c r="BA190" i="1" s="1"/>
  <c r="AY190" i="1"/>
  <c r="BB190" i="1" s="1"/>
  <c r="AX190" i="1"/>
  <c r="AW190" i="1" s="1"/>
  <c r="AT190" i="1"/>
  <c r="AU190" i="1" s="1"/>
  <c r="AS190" i="1"/>
  <c r="BD189" i="1"/>
  <c r="BC189" i="1" s="1"/>
  <c r="AZ189" i="1"/>
  <c r="BA189" i="1" s="1"/>
  <c r="AY189" i="1"/>
  <c r="BB189" i="1" s="1"/>
  <c r="AX189" i="1"/>
  <c r="AW189" i="1" s="1"/>
  <c r="AT189" i="1"/>
  <c r="AU189" i="1" s="1"/>
  <c r="AS189" i="1"/>
  <c r="BD188" i="1"/>
  <c r="BC188" i="1" s="1"/>
  <c r="AZ188" i="1"/>
  <c r="BA188" i="1" s="1"/>
  <c r="AY188" i="1"/>
  <c r="BB188" i="1" s="1"/>
  <c r="AX188" i="1"/>
  <c r="AW188" i="1" s="1"/>
  <c r="AT188" i="1"/>
  <c r="AU188" i="1" s="1"/>
  <c r="AS188" i="1"/>
  <c r="BD187" i="1"/>
  <c r="BC187" i="1" s="1"/>
  <c r="AZ187" i="1"/>
  <c r="BA187" i="1" s="1"/>
  <c r="AY187" i="1"/>
  <c r="BB187" i="1" s="1"/>
  <c r="AX187" i="1"/>
  <c r="AW187" i="1" s="1"/>
  <c r="AT187" i="1"/>
  <c r="AU187" i="1" s="1"/>
  <c r="AS187" i="1"/>
  <c r="BD186" i="1"/>
  <c r="BC186" i="1" s="1"/>
  <c r="AZ186" i="1"/>
  <c r="BA186" i="1" s="1"/>
  <c r="AY186" i="1"/>
  <c r="BB186" i="1" s="1"/>
  <c r="AX186" i="1"/>
  <c r="AW186" i="1" s="1"/>
  <c r="AT186" i="1"/>
  <c r="AU186" i="1" s="1"/>
  <c r="AS186" i="1"/>
  <c r="BD185" i="1"/>
  <c r="BC185" i="1" s="1"/>
  <c r="AZ185" i="1"/>
  <c r="BA185" i="1" s="1"/>
  <c r="AY185" i="1"/>
  <c r="BB185" i="1" s="1"/>
  <c r="AX185" i="1"/>
  <c r="AW185" i="1" s="1"/>
  <c r="AT185" i="1"/>
  <c r="AU185" i="1" s="1"/>
  <c r="AS185" i="1"/>
  <c r="BD184" i="1"/>
  <c r="BA184" i="1"/>
  <c r="AZ184" i="1"/>
  <c r="AY184" i="1"/>
  <c r="BB184" i="1" s="1"/>
  <c r="AX184" i="1"/>
  <c r="AU184" i="1"/>
  <c r="AT184" i="1"/>
  <c r="AS184" i="1"/>
  <c r="AW184" i="1" s="1"/>
  <c r="BD183" i="1"/>
  <c r="BA183" i="1"/>
  <c r="AZ183" i="1"/>
  <c r="AY183" i="1"/>
  <c r="BC183" i="1" s="1"/>
  <c r="AX183" i="1"/>
  <c r="AU183" i="1"/>
  <c r="AT183" i="1"/>
  <c r="AS183" i="1"/>
  <c r="AW183" i="1" s="1"/>
  <c r="BD182" i="1"/>
  <c r="BA182" i="1"/>
  <c r="AZ182" i="1"/>
  <c r="AY182" i="1"/>
  <c r="BC182" i="1" s="1"/>
  <c r="AX182" i="1"/>
  <c r="AU182" i="1"/>
  <c r="AT182" i="1"/>
  <c r="AS182" i="1"/>
  <c r="AW182" i="1" s="1"/>
  <c r="BD181" i="1"/>
  <c r="BA181" i="1"/>
  <c r="AZ181" i="1"/>
  <c r="AY181" i="1"/>
  <c r="BC181" i="1" s="1"/>
  <c r="AX181" i="1"/>
  <c r="AU181" i="1"/>
  <c r="AT181" i="1"/>
  <c r="AS181" i="1"/>
  <c r="AW181" i="1" s="1"/>
  <c r="BD180" i="1"/>
  <c r="BA180" i="1"/>
  <c r="AZ180" i="1"/>
  <c r="AY180" i="1"/>
  <c r="BC180" i="1" s="1"/>
  <c r="AX180" i="1"/>
  <c r="AU180" i="1"/>
  <c r="AT180" i="1"/>
  <c r="AS180" i="1"/>
  <c r="AW180" i="1" s="1"/>
  <c r="BD179" i="1"/>
  <c r="AZ179" i="1"/>
  <c r="BA179" i="1" s="1"/>
  <c r="AY179" i="1"/>
  <c r="BC179" i="1" s="1"/>
  <c r="AX179" i="1"/>
  <c r="AT179" i="1"/>
  <c r="AU179" i="1" s="1"/>
  <c r="AS179" i="1"/>
  <c r="AW179" i="1" s="1"/>
  <c r="BD178" i="1"/>
  <c r="BC178" i="1" s="1"/>
  <c r="AZ178" i="1"/>
  <c r="BA178" i="1" s="1"/>
  <c r="AY178" i="1"/>
  <c r="AX178" i="1"/>
  <c r="AT178" i="1"/>
  <c r="AU178" i="1" s="1"/>
  <c r="AS178" i="1"/>
  <c r="AW178" i="1" s="1"/>
  <c r="BD177" i="1"/>
  <c r="AZ177" i="1"/>
  <c r="BA177" i="1" s="1"/>
  <c r="AY177" i="1"/>
  <c r="BC177" i="1" s="1"/>
  <c r="AX177" i="1"/>
  <c r="AT177" i="1"/>
  <c r="AU177" i="1" s="1"/>
  <c r="AS177" i="1"/>
  <c r="AW177" i="1" s="1"/>
  <c r="BD176" i="1"/>
  <c r="BC176" i="1" s="1"/>
  <c r="AZ176" i="1"/>
  <c r="BA176" i="1" s="1"/>
  <c r="AY176" i="1"/>
  <c r="AX176" i="1"/>
  <c r="AW176" i="1" s="1"/>
  <c r="AT176" i="1"/>
  <c r="AU176" i="1" s="1"/>
  <c r="AS176" i="1"/>
  <c r="AV176" i="1" s="1"/>
  <c r="BD175" i="1"/>
  <c r="BC175" i="1" s="1"/>
  <c r="AZ175" i="1"/>
  <c r="BA175" i="1" s="1"/>
  <c r="AY175" i="1"/>
  <c r="AX175" i="1"/>
  <c r="AW175" i="1" s="1"/>
  <c r="AT175" i="1"/>
  <c r="AU175" i="1" s="1"/>
  <c r="AS175" i="1"/>
  <c r="AV175" i="1" s="1"/>
  <c r="BD174" i="1"/>
  <c r="BC174" i="1" s="1"/>
  <c r="AZ174" i="1"/>
  <c r="BA174" i="1" s="1"/>
  <c r="AY174" i="1"/>
  <c r="AX174" i="1"/>
  <c r="AW174" i="1" s="1"/>
  <c r="AT174" i="1"/>
  <c r="AU174" i="1" s="1"/>
  <c r="AS174" i="1"/>
  <c r="AV174" i="1" s="1"/>
  <c r="BD173" i="1"/>
  <c r="BC173" i="1" s="1"/>
  <c r="AZ173" i="1"/>
  <c r="BA173" i="1" s="1"/>
  <c r="AY173" i="1"/>
  <c r="AX173" i="1"/>
  <c r="AW173" i="1" s="1"/>
  <c r="AT173" i="1"/>
  <c r="AU173" i="1" s="1"/>
  <c r="AS173" i="1"/>
  <c r="AV173" i="1" s="1"/>
  <c r="BD172" i="1"/>
  <c r="BC172" i="1" s="1"/>
  <c r="AZ172" i="1"/>
  <c r="BA172" i="1" s="1"/>
  <c r="AY172" i="1"/>
  <c r="AX172" i="1"/>
  <c r="AW172" i="1" s="1"/>
  <c r="AT172" i="1"/>
  <c r="AU172" i="1" s="1"/>
  <c r="AS172" i="1"/>
  <c r="AV172" i="1" s="1"/>
  <c r="BD171" i="1"/>
  <c r="BC171" i="1" s="1"/>
  <c r="AZ171" i="1"/>
  <c r="BA171" i="1" s="1"/>
  <c r="AY171" i="1"/>
  <c r="AX171" i="1"/>
  <c r="AW171" i="1" s="1"/>
  <c r="AT171" i="1"/>
  <c r="AU171" i="1" s="1"/>
  <c r="AS171" i="1"/>
  <c r="AV171" i="1" s="1"/>
  <c r="BD170" i="1"/>
  <c r="BC170" i="1" s="1"/>
  <c r="AZ170" i="1"/>
  <c r="BA170" i="1" s="1"/>
  <c r="AY170" i="1"/>
  <c r="AX170" i="1"/>
  <c r="AW170" i="1" s="1"/>
  <c r="AT170" i="1"/>
  <c r="AU170" i="1" s="1"/>
  <c r="AS170" i="1"/>
  <c r="BD169" i="1"/>
  <c r="BC169" i="1" s="1"/>
  <c r="AZ169" i="1"/>
  <c r="BA169" i="1" s="1"/>
  <c r="AY169" i="1"/>
  <c r="AX169" i="1"/>
  <c r="AW169" i="1" s="1"/>
  <c r="AT169" i="1"/>
  <c r="AU169" i="1" s="1"/>
  <c r="AS169" i="1"/>
  <c r="AV169" i="1" s="1"/>
  <c r="BD168" i="1"/>
  <c r="BC168" i="1" s="1"/>
  <c r="AZ168" i="1"/>
  <c r="BA168" i="1" s="1"/>
  <c r="AY168" i="1"/>
  <c r="AX168" i="1"/>
  <c r="AW168" i="1" s="1"/>
  <c r="AT168" i="1"/>
  <c r="AU168" i="1" s="1"/>
  <c r="AS168" i="1"/>
  <c r="BD167" i="1"/>
  <c r="BC167" i="1" s="1"/>
  <c r="AZ167" i="1"/>
  <c r="BA167" i="1" s="1"/>
  <c r="AY167" i="1"/>
  <c r="AX167" i="1"/>
  <c r="AW167" i="1" s="1"/>
  <c r="AT167" i="1"/>
  <c r="AU167" i="1" s="1"/>
  <c r="AS167" i="1"/>
  <c r="BD166" i="1"/>
  <c r="BC166" i="1" s="1"/>
  <c r="AZ166" i="1"/>
  <c r="BA166" i="1" s="1"/>
  <c r="AY166" i="1"/>
  <c r="AX166" i="1"/>
  <c r="AW166" i="1" s="1"/>
  <c r="AT166" i="1"/>
  <c r="AS166" i="1"/>
  <c r="BD165" i="1"/>
  <c r="BA165" i="1"/>
  <c r="AZ165" i="1"/>
  <c r="AY165" i="1"/>
  <c r="BB165" i="1" s="1"/>
  <c r="AX165" i="1"/>
  <c r="AW165" i="1"/>
  <c r="AU165" i="1"/>
  <c r="AT165" i="1"/>
  <c r="AS165" i="1"/>
  <c r="AV165" i="1" s="1"/>
  <c r="BD164" i="1"/>
  <c r="BA164" i="1"/>
  <c r="AZ164" i="1"/>
  <c r="AY164" i="1"/>
  <c r="AX164" i="1"/>
  <c r="AW164" i="1"/>
  <c r="AU164" i="1"/>
  <c r="AT164" i="1"/>
  <c r="AS164" i="1"/>
  <c r="AV164" i="1" s="1"/>
  <c r="BD163" i="1"/>
  <c r="BA163" i="1"/>
  <c r="AZ163" i="1"/>
  <c r="AY163" i="1"/>
  <c r="AX163" i="1"/>
  <c r="AW163" i="1"/>
  <c r="AU163" i="1"/>
  <c r="AT163" i="1"/>
  <c r="AS163" i="1"/>
  <c r="AV163" i="1" s="1"/>
  <c r="BD162" i="1"/>
  <c r="BA162" i="1"/>
  <c r="AZ162" i="1"/>
  <c r="AY162" i="1"/>
  <c r="AX162" i="1"/>
  <c r="AW162" i="1"/>
  <c r="AU162" i="1"/>
  <c r="AT162" i="1"/>
  <c r="AS162" i="1"/>
  <c r="AV162" i="1" s="1"/>
  <c r="BD161" i="1"/>
  <c r="BA161" i="1"/>
  <c r="AZ161" i="1"/>
  <c r="AY161" i="1"/>
  <c r="AX161" i="1"/>
  <c r="AW161" i="1"/>
  <c r="AU161" i="1"/>
  <c r="AT161" i="1"/>
  <c r="AS161" i="1"/>
  <c r="AV161" i="1" s="1"/>
  <c r="BD160" i="1"/>
  <c r="BA160" i="1"/>
  <c r="AZ160" i="1"/>
  <c r="AY160" i="1"/>
  <c r="AX160" i="1"/>
  <c r="AW160" i="1"/>
  <c r="AU160" i="1"/>
  <c r="AT160" i="1"/>
  <c r="AS160" i="1"/>
  <c r="AV160" i="1" s="1"/>
  <c r="BD159" i="1"/>
  <c r="BA159" i="1"/>
  <c r="AZ159" i="1"/>
  <c r="AY159" i="1"/>
  <c r="AX159" i="1"/>
  <c r="AW159" i="1"/>
  <c r="AU159" i="1"/>
  <c r="AT159" i="1"/>
  <c r="AS159" i="1"/>
  <c r="AV159" i="1" s="1"/>
  <c r="BD158" i="1"/>
  <c r="BA158" i="1"/>
  <c r="AZ158" i="1"/>
  <c r="AY158" i="1"/>
  <c r="AX158" i="1"/>
  <c r="AW158" i="1"/>
  <c r="AU158" i="1"/>
  <c r="AT158" i="1"/>
  <c r="AS158" i="1"/>
  <c r="AV158" i="1" s="1"/>
  <c r="BD157" i="1"/>
  <c r="BA157" i="1"/>
  <c r="AZ157" i="1"/>
  <c r="AY157" i="1"/>
  <c r="AX157" i="1"/>
  <c r="AW157" i="1"/>
  <c r="AU157" i="1"/>
  <c r="AT157" i="1"/>
  <c r="AS157" i="1"/>
  <c r="AV157" i="1" s="1"/>
  <c r="BD156" i="1"/>
  <c r="BA156" i="1"/>
  <c r="AZ156" i="1"/>
  <c r="AY156" i="1"/>
  <c r="AX156" i="1"/>
  <c r="AW156" i="1"/>
  <c r="AU156" i="1"/>
  <c r="AT156" i="1"/>
  <c r="AS156" i="1"/>
  <c r="AV156" i="1" s="1"/>
  <c r="BD155" i="1"/>
  <c r="BA155" i="1"/>
  <c r="AZ155" i="1"/>
  <c r="AY155" i="1"/>
  <c r="AX155" i="1"/>
  <c r="AW155" i="1"/>
  <c r="AU155" i="1"/>
  <c r="AT155" i="1"/>
  <c r="AS155" i="1"/>
  <c r="AV155" i="1" s="1"/>
  <c r="BD154" i="1"/>
  <c r="BA154" i="1"/>
  <c r="AZ154" i="1"/>
  <c r="AY154" i="1"/>
  <c r="AX154" i="1"/>
  <c r="AW154" i="1"/>
  <c r="AU154" i="1"/>
  <c r="AT154" i="1"/>
  <c r="AS154" i="1"/>
  <c r="AV154" i="1" s="1"/>
  <c r="BD153" i="1"/>
  <c r="BA153" i="1"/>
  <c r="AZ153" i="1"/>
  <c r="AY153" i="1"/>
  <c r="AX153" i="1"/>
  <c r="AW153" i="1"/>
  <c r="AU153" i="1"/>
  <c r="AT153" i="1"/>
  <c r="AS153" i="1"/>
  <c r="AV153" i="1" s="1"/>
  <c r="BD152" i="1"/>
  <c r="BA152" i="1"/>
  <c r="AZ152" i="1"/>
  <c r="AY152" i="1"/>
  <c r="AX152" i="1"/>
  <c r="AW152" i="1"/>
  <c r="AU152" i="1"/>
  <c r="AT152" i="1"/>
  <c r="AS152" i="1"/>
  <c r="AV152" i="1" s="1"/>
  <c r="BD151" i="1"/>
  <c r="BA151" i="1"/>
  <c r="AZ151" i="1"/>
  <c r="AY151" i="1"/>
  <c r="AX151" i="1"/>
  <c r="AW151" i="1"/>
  <c r="AU151" i="1"/>
  <c r="AT151" i="1"/>
  <c r="AS151" i="1"/>
  <c r="AV151" i="1" s="1"/>
  <c r="BD150" i="1"/>
  <c r="BA150" i="1"/>
  <c r="AZ150" i="1"/>
  <c r="AY150" i="1"/>
  <c r="AX150" i="1"/>
  <c r="AW150" i="1"/>
  <c r="AU150" i="1"/>
  <c r="AT150" i="1"/>
  <c r="AS150" i="1"/>
  <c r="AV150" i="1" s="1"/>
  <c r="BD149" i="1"/>
  <c r="BA149" i="1"/>
  <c r="AZ149" i="1"/>
  <c r="AY149" i="1"/>
  <c r="AX149" i="1"/>
  <c r="AW149" i="1"/>
  <c r="AU149" i="1"/>
  <c r="AT149" i="1"/>
  <c r="AS149" i="1"/>
  <c r="AV149" i="1" s="1"/>
  <c r="BD148" i="1"/>
  <c r="BA148" i="1"/>
  <c r="AZ148" i="1"/>
  <c r="AY148" i="1"/>
  <c r="AX148" i="1"/>
  <c r="AW148" i="1"/>
  <c r="AU148" i="1"/>
  <c r="AT148" i="1"/>
  <c r="AS148" i="1"/>
  <c r="AV148" i="1" s="1"/>
  <c r="BD147" i="1"/>
  <c r="BA147" i="1"/>
  <c r="AZ147" i="1"/>
  <c r="AY147" i="1"/>
  <c r="AX147" i="1"/>
  <c r="AW147" i="1"/>
  <c r="AU147" i="1"/>
  <c r="AT147" i="1"/>
  <c r="AS147" i="1"/>
  <c r="AV147" i="1" s="1"/>
  <c r="BD146" i="1"/>
  <c r="BA146" i="1"/>
  <c r="AZ146" i="1"/>
  <c r="AY146" i="1"/>
  <c r="AX146" i="1"/>
  <c r="AW146" i="1"/>
  <c r="AU146" i="1"/>
  <c r="AT146" i="1"/>
  <c r="AS146" i="1"/>
  <c r="AV146" i="1" s="1"/>
  <c r="BD145" i="1"/>
  <c r="BA145" i="1"/>
  <c r="AZ145" i="1"/>
  <c r="AY145" i="1"/>
  <c r="AX145" i="1"/>
  <c r="AW145" i="1"/>
  <c r="AU145" i="1"/>
  <c r="AT145" i="1"/>
  <c r="AS145" i="1"/>
  <c r="AV145" i="1" s="1"/>
  <c r="BD144" i="1"/>
  <c r="BA144" i="1"/>
  <c r="AZ144" i="1"/>
  <c r="AY144" i="1"/>
  <c r="AX144" i="1"/>
  <c r="AW144" i="1"/>
  <c r="AU144" i="1"/>
  <c r="AT144" i="1"/>
  <c r="AS144" i="1"/>
  <c r="AV144" i="1" s="1"/>
  <c r="BD143" i="1"/>
  <c r="BA143" i="1"/>
  <c r="AZ143" i="1"/>
  <c r="AY143" i="1"/>
  <c r="AX143" i="1"/>
  <c r="AW143" i="1"/>
  <c r="AU143" i="1"/>
  <c r="AT143" i="1"/>
  <c r="AS143" i="1"/>
  <c r="AV143" i="1" s="1"/>
  <c r="BD142" i="1"/>
  <c r="BA142" i="1"/>
  <c r="AZ142" i="1"/>
  <c r="AY142" i="1"/>
  <c r="AX142" i="1"/>
  <c r="AW142" i="1"/>
  <c r="AU142" i="1"/>
  <c r="AT142" i="1"/>
  <c r="AS142" i="1"/>
  <c r="AV142" i="1" s="1"/>
  <c r="BD141" i="1"/>
  <c r="BA141" i="1"/>
  <c r="AZ141" i="1"/>
  <c r="AY141" i="1"/>
  <c r="AX141" i="1"/>
  <c r="AW141" i="1"/>
  <c r="AU141" i="1"/>
  <c r="AT141" i="1"/>
  <c r="AS141" i="1"/>
  <c r="AV141" i="1" s="1"/>
  <c r="BD140" i="1"/>
  <c r="BA140" i="1"/>
  <c r="AZ140" i="1"/>
  <c r="AY140" i="1"/>
  <c r="AX140" i="1"/>
  <c r="AW140" i="1"/>
  <c r="AU140" i="1"/>
  <c r="AT140" i="1"/>
  <c r="AS140" i="1"/>
  <c r="AV140" i="1" s="1"/>
  <c r="BD139" i="1"/>
  <c r="BA139" i="1"/>
  <c r="AZ139" i="1"/>
  <c r="AY139" i="1"/>
  <c r="AX139" i="1"/>
  <c r="AW139" i="1"/>
  <c r="AU139" i="1"/>
  <c r="AT139" i="1"/>
  <c r="AS139" i="1"/>
  <c r="AV139" i="1" s="1"/>
  <c r="BD138" i="1"/>
  <c r="BA138" i="1"/>
  <c r="AZ138" i="1"/>
  <c r="AY138" i="1"/>
  <c r="AX138" i="1"/>
  <c r="AW138" i="1"/>
  <c r="AU138" i="1"/>
  <c r="AT138" i="1"/>
  <c r="AS138" i="1"/>
  <c r="AV138" i="1" s="1"/>
  <c r="BD137" i="1"/>
  <c r="BA137" i="1"/>
  <c r="AZ137" i="1"/>
  <c r="AY137" i="1"/>
  <c r="AX137" i="1"/>
  <c r="AW137" i="1"/>
  <c r="AU137" i="1"/>
  <c r="AT137" i="1"/>
  <c r="AS137" i="1"/>
  <c r="AV137" i="1" s="1"/>
  <c r="BD136" i="1"/>
  <c r="BA136" i="1"/>
  <c r="AZ136" i="1"/>
  <c r="AY136" i="1"/>
  <c r="AX136" i="1"/>
  <c r="AW136" i="1"/>
  <c r="AU136" i="1"/>
  <c r="AT136" i="1"/>
  <c r="AS136" i="1"/>
  <c r="AV136" i="1" s="1"/>
  <c r="BD135" i="1"/>
  <c r="BA135" i="1"/>
  <c r="AZ135" i="1"/>
  <c r="AY135" i="1"/>
  <c r="AX135" i="1"/>
  <c r="AW135" i="1"/>
  <c r="AU135" i="1"/>
  <c r="AT135" i="1"/>
  <c r="AS135" i="1"/>
  <c r="AV135" i="1" s="1"/>
  <c r="BD134" i="1"/>
  <c r="BA134" i="1"/>
  <c r="AZ134" i="1"/>
  <c r="AY134" i="1"/>
  <c r="AX134" i="1"/>
  <c r="AW134" i="1"/>
  <c r="AU134" i="1"/>
  <c r="AT134" i="1"/>
  <c r="AS134" i="1"/>
  <c r="AV134" i="1" s="1"/>
  <c r="BD133" i="1"/>
  <c r="BA133" i="1"/>
  <c r="AZ133" i="1"/>
  <c r="AY133" i="1"/>
  <c r="AX133" i="1"/>
  <c r="AW133" i="1"/>
  <c r="AU133" i="1"/>
  <c r="AT133" i="1"/>
  <c r="AS133" i="1"/>
  <c r="AV133" i="1" s="1"/>
  <c r="BD132" i="1"/>
  <c r="BA132" i="1"/>
  <c r="AZ132" i="1"/>
  <c r="AY132" i="1"/>
  <c r="AX132" i="1"/>
  <c r="AW132" i="1"/>
  <c r="AU132" i="1"/>
  <c r="AT132" i="1"/>
  <c r="AS132" i="1"/>
  <c r="AV132" i="1" s="1"/>
  <c r="BD131" i="1"/>
  <c r="BA131" i="1"/>
  <c r="AZ131" i="1"/>
  <c r="AY131" i="1"/>
  <c r="AX131" i="1"/>
  <c r="AW131" i="1"/>
  <c r="AU131" i="1"/>
  <c r="AT131" i="1"/>
  <c r="AS131" i="1"/>
  <c r="AV131" i="1" s="1"/>
  <c r="BD130" i="1"/>
  <c r="BA130" i="1"/>
  <c r="AZ130" i="1"/>
  <c r="AY130" i="1"/>
  <c r="AX130" i="1"/>
  <c r="AW130" i="1"/>
  <c r="AU130" i="1"/>
  <c r="AT130" i="1"/>
  <c r="AS130" i="1"/>
  <c r="AV130" i="1" s="1"/>
  <c r="BD129" i="1"/>
  <c r="BA129" i="1"/>
  <c r="AZ129" i="1"/>
  <c r="AY129" i="1"/>
  <c r="AX129" i="1"/>
  <c r="AW129" i="1"/>
  <c r="AU129" i="1"/>
  <c r="AT129" i="1"/>
  <c r="AS129" i="1"/>
  <c r="AV129" i="1" s="1"/>
  <c r="BD128" i="1"/>
  <c r="BA128" i="1"/>
  <c r="AZ128" i="1"/>
  <c r="AY128" i="1"/>
  <c r="AX128" i="1"/>
  <c r="AW128" i="1"/>
  <c r="AU128" i="1"/>
  <c r="AT128" i="1"/>
  <c r="AS128" i="1"/>
  <c r="AV128" i="1" s="1"/>
  <c r="BD127" i="1"/>
  <c r="BA127" i="1"/>
  <c r="AZ127" i="1"/>
  <c r="AY127" i="1"/>
  <c r="AX127" i="1"/>
  <c r="AW127" i="1"/>
  <c r="AU127" i="1"/>
  <c r="AT127" i="1"/>
  <c r="AS127" i="1"/>
  <c r="AV127" i="1" s="1"/>
  <c r="BD126" i="1"/>
  <c r="BA126" i="1"/>
  <c r="AZ126" i="1"/>
  <c r="AY126" i="1"/>
  <c r="AX126" i="1"/>
  <c r="AW126" i="1"/>
  <c r="AU126" i="1"/>
  <c r="AT126" i="1"/>
  <c r="AS126" i="1"/>
  <c r="AV126" i="1" s="1"/>
  <c r="BD125" i="1"/>
  <c r="BA125" i="1"/>
  <c r="AZ125" i="1"/>
  <c r="AY125" i="1"/>
  <c r="AX125" i="1"/>
  <c r="AW125" i="1"/>
  <c r="AU125" i="1"/>
  <c r="AT125" i="1"/>
  <c r="AS125" i="1"/>
  <c r="AV125" i="1" s="1"/>
  <c r="BD124" i="1"/>
  <c r="BA124" i="1"/>
  <c r="AZ124" i="1"/>
  <c r="AY124" i="1"/>
  <c r="AX124" i="1"/>
  <c r="AW124" i="1"/>
  <c r="AU124" i="1"/>
  <c r="AT124" i="1"/>
  <c r="AS124" i="1"/>
  <c r="AV124" i="1" s="1"/>
  <c r="BD123" i="1"/>
  <c r="BA123" i="1"/>
  <c r="AZ123" i="1"/>
  <c r="AY123" i="1"/>
  <c r="AX123" i="1"/>
  <c r="AW123" i="1"/>
  <c r="AU123" i="1"/>
  <c r="AT123" i="1"/>
  <c r="AS123" i="1"/>
  <c r="AV123" i="1" s="1"/>
  <c r="BD122" i="1"/>
  <c r="BA122" i="1"/>
  <c r="AZ122" i="1"/>
  <c r="AY122" i="1"/>
  <c r="AX122" i="1"/>
  <c r="AW122" i="1"/>
  <c r="AU122" i="1"/>
  <c r="AT122" i="1"/>
  <c r="AS122" i="1"/>
  <c r="AV122" i="1" s="1"/>
  <c r="BD121" i="1"/>
  <c r="BA121" i="1"/>
  <c r="AZ121" i="1"/>
  <c r="AY121" i="1"/>
  <c r="AX121" i="1"/>
  <c r="AW121" i="1"/>
  <c r="AU121" i="1"/>
  <c r="AT121" i="1"/>
  <c r="AS121" i="1"/>
  <c r="AV121" i="1" s="1"/>
  <c r="BD120" i="1"/>
  <c r="BA120" i="1"/>
  <c r="AZ120" i="1"/>
  <c r="AY120" i="1"/>
  <c r="AX120" i="1"/>
  <c r="AW120" i="1"/>
  <c r="AU120" i="1"/>
  <c r="AT120" i="1"/>
  <c r="AS120" i="1"/>
  <c r="AV120" i="1" s="1"/>
  <c r="BD119" i="1"/>
  <c r="BA119" i="1"/>
  <c r="AZ119" i="1"/>
  <c r="AY119" i="1"/>
  <c r="AX119" i="1"/>
  <c r="AW119" i="1"/>
  <c r="AU119" i="1"/>
  <c r="AT119" i="1"/>
  <c r="AS119" i="1"/>
  <c r="AV119" i="1" s="1"/>
  <c r="BD118" i="1"/>
  <c r="BA118" i="1"/>
  <c r="AZ118" i="1"/>
  <c r="AY118" i="1"/>
  <c r="AX118" i="1"/>
  <c r="AW118" i="1"/>
  <c r="AU118" i="1"/>
  <c r="AT118" i="1"/>
  <c r="AS118" i="1"/>
  <c r="AV118" i="1" s="1"/>
  <c r="BD117" i="1"/>
  <c r="BA117" i="1"/>
  <c r="AZ117" i="1"/>
  <c r="AY117" i="1"/>
  <c r="AX117" i="1"/>
  <c r="AW117" i="1"/>
  <c r="AU117" i="1"/>
  <c r="AT117" i="1"/>
  <c r="AS117" i="1"/>
  <c r="AV117" i="1" s="1"/>
  <c r="BD116" i="1"/>
  <c r="BA116" i="1"/>
  <c r="AZ116" i="1"/>
  <c r="AY116" i="1"/>
  <c r="AX116" i="1"/>
  <c r="AW116" i="1"/>
  <c r="AU116" i="1"/>
  <c r="AT116" i="1"/>
  <c r="AS116" i="1"/>
  <c r="AV116" i="1" s="1"/>
  <c r="BD115" i="1"/>
  <c r="BA115" i="1"/>
  <c r="AZ115" i="1"/>
  <c r="AY115" i="1"/>
  <c r="AX115" i="1"/>
  <c r="AW115" i="1"/>
  <c r="AU115" i="1"/>
  <c r="AT115" i="1"/>
  <c r="AS115" i="1"/>
  <c r="AV115" i="1" s="1"/>
  <c r="BD114" i="1"/>
  <c r="BA114" i="1"/>
  <c r="AZ114" i="1"/>
  <c r="AY114" i="1"/>
  <c r="AX114" i="1"/>
  <c r="AW114" i="1"/>
  <c r="AU114" i="1"/>
  <c r="AT114" i="1"/>
  <c r="AS114" i="1"/>
  <c r="AV114" i="1" s="1"/>
  <c r="BD113" i="1"/>
  <c r="BA113" i="1"/>
  <c r="AZ113" i="1"/>
  <c r="AY113" i="1"/>
  <c r="AX113" i="1"/>
  <c r="AW113" i="1"/>
  <c r="AU113" i="1"/>
  <c r="AT113" i="1"/>
  <c r="AS113" i="1"/>
  <c r="AV113" i="1" s="1"/>
  <c r="BD112" i="1"/>
  <c r="BA112" i="1"/>
  <c r="AZ112" i="1"/>
  <c r="AY112" i="1"/>
  <c r="AX112" i="1"/>
  <c r="AW112" i="1"/>
  <c r="AU112" i="1"/>
  <c r="AT112" i="1"/>
  <c r="AS112" i="1"/>
  <c r="AV112" i="1" s="1"/>
  <c r="BD111" i="1"/>
  <c r="BA111" i="1"/>
  <c r="AZ111" i="1"/>
  <c r="AY111" i="1"/>
  <c r="AX111" i="1"/>
  <c r="AW111" i="1"/>
  <c r="AU111" i="1"/>
  <c r="AT111" i="1"/>
  <c r="AS111" i="1"/>
  <c r="AV111" i="1" s="1"/>
  <c r="BD110" i="1"/>
  <c r="BA110" i="1"/>
  <c r="AZ110" i="1"/>
  <c r="AY110" i="1"/>
  <c r="AX110" i="1"/>
  <c r="AW110" i="1"/>
  <c r="AU110" i="1"/>
  <c r="AT110" i="1"/>
  <c r="AS110" i="1"/>
  <c r="AV110" i="1" s="1"/>
  <c r="BD109" i="1"/>
  <c r="BA109" i="1"/>
  <c r="AZ109" i="1"/>
  <c r="AY109" i="1"/>
  <c r="AX109" i="1"/>
  <c r="AW109" i="1"/>
  <c r="AU109" i="1"/>
  <c r="AT109" i="1"/>
  <c r="AS109" i="1"/>
  <c r="AV109" i="1" s="1"/>
  <c r="BD108" i="1"/>
  <c r="BA108" i="1"/>
  <c r="AZ108" i="1"/>
  <c r="AY108" i="1"/>
  <c r="AX108" i="1"/>
  <c r="AW108" i="1"/>
  <c r="AU108" i="1"/>
  <c r="AT108" i="1"/>
  <c r="AS108" i="1"/>
  <c r="AV108" i="1" s="1"/>
  <c r="BD107" i="1"/>
  <c r="BA107" i="1"/>
  <c r="AZ107" i="1"/>
  <c r="AY107" i="1"/>
  <c r="AX107" i="1"/>
  <c r="AW107" i="1"/>
  <c r="AU107" i="1"/>
  <c r="AT107" i="1"/>
  <c r="AS107" i="1"/>
  <c r="AV107" i="1" s="1"/>
  <c r="BD106" i="1"/>
  <c r="BA106" i="1"/>
  <c r="AZ106" i="1"/>
  <c r="AY106" i="1"/>
  <c r="AX106" i="1"/>
  <c r="AW106" i="1"/>
  <c r="AU106" i="1"/>
  <c r="AT106" i="1"/>
  <c r="AS106" i="1"/>
  <c r="AV106" i="1" s="1"/>
  <c r="BD105" i="1"/>
  <c r="BA105" i="1"/>
  <c r="AZ105" i="1"/>
  <c r="AY105" i="1"/>
  <c r="AX105" i="1"/>
  <c r="AW105" i="1"/>
  <c r="AU105" i="1"/>
  <c r="AT105" i="1"/>
  <c r="AS105" i="1"/>
  <c r="AV105" i="1" s="1"/>
  <c r="BD104" i="1"/>
  <c r="BA104" i="1"/>
  <c r="AZ104" i="1"/>
  <c r="AY104" i="1"/>
  <c r="AX104" i="1"/>
  <c r="AW104" i="1"/>
  <c r="AU104" i="1"/>
  <c r="AT104" i="1"/>
  <c r="AS104" i="1"/>
  <c r="AV104" i="1" s="1"/>
  <c r="BD103" i="1"/>
  <c r="BA103" i="1"/>
  <c r="AZ103" i="1"/>
  <c r="AY103" i="1"/>
  <c r="AX103" i="1"/>
  <c r="AW103" i="1"/>
  <c r="AU103" i="1"/>
  <c r="AT103" i="1"/>
  <c r="AS103" i="1"/>
  <c r="AV103" i="1" s="1"/>
  <c r="BD102" i="1"/>
  <c r="BA102" i="1"/>
  <c r="AZ102" i="1"/>
  <c r="AY102" i="1"/>
  <c r="AX102" i="1"/>
  <c r="AW102" i="1"/>
  <c r="AU102" i="1"/>
  <c r="AT102" i="1"/>
  <c r="AS102" i="1"/>
  <c r="AV102" i="1" s="1"/>
  <c r="BD101" i="1"/>
  <c r="BA101" i="1"/>
  <c r="AZ101" i="1"/>
  <c r="AY101" i="1"/>
  <c r="AX101" i="1"/>
  <c r="AW101" i="1"/>
  <c r="AU101" i="1"/>
  <c r="AT101" i="1"/>
  <c r="AS101" i="1"/>
  <c r="AV101" i="1" s="1"/>
  <c r="BD100" i="1"/>
  <c r="BA100" i="1"/>
  <c r="AZ100" i="1"/>
  <c r="AY100" i="1"/>
  <c r="AX100" i="1"/>
  <c r="AW100" i="1"/>
  <c r="AU100" i="1"/>
  <c r="AT100" i="1"/>
  <c r="AS100" i="1"/>
  <c r="AV100" i="1" s="1"/>
  <c r="BD99" i="1"/>
  <c r="BA99" i="1"/>
  <c r="AZ99" i="1"/>
  <c r="AY99" i="1"/>
  <c r="AX99" i="1"/>
  <c r="AW99" i="1"/>
  <c r="AU99" i="1"/>
  <c r="AT99" i="1"/>
  <c r="AS99" i="1"/>
  <c r="AV99" i="1" s="1"/>
  <c r="BD98" i="1"/>
  <c r="BA98" i="1"/>
  <c r="AZ98" i="1"/>
  <c r="AY98" i="1"/>
  <c r="AX98" i="1"/>
  <c r="AW98" i="1"/>
  <c r="AU98" i="1"/>
  <c r="AT98" i="1"/>
  <c r="AS98" i="1"/>
  <c r="AV98" i="1" s="1"/>
  <c r="BD97" i="1"/>
  <c r="BA97" i="1"/>
  <c r="AZ97" i="1"/>
  <c r="AY97" i="1"/>
  <c r="AX97" i="1"/>
  <c r="AW97" i="1"/>
  <c r="AU97" i="1"/>
  <c r="AT97" i="1"/>
  <c r="AS97" i="1"/>
  <c r="AV97" i="1" s="1"/>
  <c r="BD96" i="1"/>
  <c r="BA96" i="1"/>
  <c r="AZ96" i="1"/>
  <c r="AY96" i="1"/>
  <c r="AX96" i="1"/>
  <c r="AW96" i="1"/>
  <c r="AU96" i="1"/>
  <c r="AT96" i="1"/>
  <c r="AS96" i="1"/>
  <c r="AV96" i="1" s="1"/>
  <c r="BD95" i="1"/>
  <c r="BA95" i="1"/>
  <c r="AZ95" i="1"/>
  <c r="AY95" i="1"/>
  <c r="AX95" i="1"/>
  <c r="AW95" i="1"/>
  <c r="AU95" i="1"/>
  <c r="AT95" i="1"/>
  <c r="AS95" i="1"/>
  <c r="AV95" i="1" s="1"/>
  <c r="BD94" i="1"/>
  <c r="BA94" i="1"/>
  <c r="AZ94" i="1"/>
  <c r="AY94" i="1"/>
  <c r="AX94" i="1"/>
  <c r="AW94" i="1"/>
  <c r="AU94" i="1"/>
  <c r="AT94" i="1"/>
  <c r="AS94" i="1"/>
  <c r="AV94" i="1" s="1"/>
  <c r="BD93" i="1"/>
  <c r="BA93" i="1"/>
  <c r="AZ93" i="1"/>
  <c r="AY93" i="1"/>
  <c r="AX93" i="1"/>
  <c r="AW93" i="1"/>
  <c r="AU93" i="1"/>
  <c r="AT93" i="1"/>
  <c r="AS93" i="1"/>
  <c r="AV93" i="1" s="1"/>
  <c r="BD92" i="1"/>
  <c r="BA92" i="1"/>
  <c r="AZ92" i="1"/>
  <c r="AY92" i="1"/>
  <c r="AX92" i="1"/>
  <c r="AW92" i="1"/>
  <c r="AU92" i="1"/>
  <c r="AT92" i="1"/>
  <c r="AS92" i="1"/>
  <c r="AV92" i="1" s="1"/>
  <c r="BD91" i="1"/>
  <c r="BA91" i="1"/>
  <c r="AZ91" i="1"/>
  <c r="AY91" i="1"/>
  <c r="AX91" i="1"/>
  <c r="AW91" i="1"/>
  <c r="AU91" i="1"/>
  <c r="AT91" i="1"/>
  <c r="AS91" i="1"/>
  <c r="AV91" i="1" s="1"/>
  <c r="BD90" i="1"/>
  <c r="BA90" i="1"/>
  <c r="AZ90" i="1"/>
  <c r="AY90" i="1"/>
  <c r="AX90" i="1"/>
  <c r="AW90" i="1"/>
  <c r="AU90" i="1"/>
  <c r="AT90" i="1"/>
  <c r="AS90" i="1"/>
  <c r="AV90" i="1" s="1"/>
  <c r="BD89" i="1"/>
  <c r="BA89" i="1"/>
  <c r="AZ89" i="1"/>
  <c r="AY89" i="1"/>
  <c r="AX89" i="1"/>
  <c r="AW89" i="1"/>
  <c r="AU89" i="1"/>
  <c r="AT89" i="1"/>
  <c r="AS89" i="1"/>
  <c r="AV89" i="1" s="1"/>
  <c r="BD88" i="1"/>
  <c r="BA88" i="1"/>
  <c r="AZ88" i="1"/>
  <c r="AY88" i="1"/>
  <c r="AX88" i="1"/>
  <c r="AW88" i="1"/>
  <c r="AU88" i="1"/>
  <c r="AT88" i="1"/>
  <c r="AS88" i="1"/>
  <c r="AV88" i="1" s="1"/>
  <c r="BD87" i="1"/>
  <c r="BA87" i="1"/>
  <c r="AZ87" i="1"/>
  <c r="AY87" i="1"/>
  <c r="AX87" i="1"/>
  <c r="AW87" i="1"/>
  <c r="AU87" i="1"/>
  <c r="AT87" i="1"/>
  <c r="AS87" i="1"/>
  <c r="AV87" i="1" s="1"/>
  <c r="BD86" i="1"/>
  <c r="BA86" i="1"/>
  <c r="AZ86" i="1"/>
  <c r="AY86" i="1"/>
  <c r="AX86" i="1"/>
  <c r="AT86" i="1"/>
  <c r="AU86" i="1" s="1"/>
  <c r="AS86" i="1"/>
  <c r="BD85" i="1"/>
  <c r="AZ85" i="1"/>
  <c r="BA85" i="1" s="1"/>
  <c r="AY85" i="1"/>
  <c r="AX85" i="1"/>
  <c r="AT85" i="1"/>
  <c r="AU85" i="1" s="1"/>
  <c r="AS85" i="1"/>
  <c r="BD84" i="1"/>
  <c r="AZ84" i="1"/>
  <c r="BA84" i="1" s="1"/>
  <c r="AY84" i="1"/>
  <c r="AX84" i="1"/>
  <c r="AT84" i="1"/>
  <c r="AU84" i="1" s="1"/>
  <c r="AS84" i="1"/>
  <c r="BD83" i="1"/>
  <c r="AZ83" i="1"/>
  <c r="BA83" i="1" s="1"/>
  <c r="AY83" i="1"/>
  <c r="AX83" i="1"/>
  <c r="AT83" i="1"/>
  <c r="AU83" i="1" s="1"/>
  <c r="AS83" i="1"/>
  <c r="BD82" i="1"/>
  <c r="AZ82" i="1"/>
  <c r="BA82" i="1" s="1"/>
  <c r="AY82" i="1"/>
  <c r="AX82" i="1"/>
  <c r="AT82" i="1"/>
  <c r="AU82" i="1" s="1"/>
  <c r="AS82" i="1"/>
  <c r="BD81" i="1"/>
  <c r="AZ81" i="1"/>
  <c r="BA81" i="1" s="1"/>
  <c r="AY81" i="1"/>
  <c r="AX81" i="1"/>
  <c r="AT81" i="1"/>
  <c r="AU81" i="1" s="1"/>
  <c r="AS81" i="1"/>
  <c r="BD80" i="1"/>
  <c r="AZ80" i="1"/>
  <c r="BA80" i="1" s="1"/>
  <c r="AY80" i="1"/>
  <c r="AX80" i="1"/>
  <c r="AT80" i="1"/>
  <c r="AU80" i="1" s="1"/>
  <c r="AS80" i="1"/>
  <c r="BD79" i="1"/>
  <c r="AZ79" i="1"/>
  <c r="BA79" i="1" s="1"/>
  <c r="AY79" i="1"/>
  <c r="AX79" i="1"/>
  <c r="AT79" i="1"/>
  <c r="AU79" i="1" s="1"/>
  <c r="AS79" i="1"/>
  <c r="BD78" i="1"/>
  <c r="AZ78" i="1"/>
  <c r="BA78" i="1" s="1"/>
  <c r="AY78" i="1"/>
  <c r="AX78" i="1"/>
  <c r="AT78" i="1"/>
  <c r="AU78" i="1" s="1"/>
  <c r="AS78" i="1"/>
  <c r="BD77" i="1"/>
  <c r="AZ77" i="1"/>
  <c r="BA77" i="1" s="1"/>
  <c r="AY77" i="1"/>
  <c r="AX77" i="1"/>
  <c r="AT77" i="1"/>
  <c r="AU77" i="1" s="1"/>
  <c r="AS77" i="1"/>
  <c r="BD76" i="1"/>
  <c r="AZ76" i="1"/>
  <c r="BA76" i="1" s="1"/>
  <c r="AY76" i="1"/>
  <c r="AX76" i="1"/>
  <c r="AT76" i="1"/>
  <c r="AU76" i="1" s="1"/>
  <c r="AS76" i="1"/>
  <c r="BD75" i="1"/>
  <c r="AZ75" i="1"/>
  <c r="BA75" i="1" s="1"/>
  <c r="AY75" i="1"/>
  <c r="AX75" i="1"/>
  <c r="AT75" i="1"/>
  <c r="AU75" i="1" s="1"/>
  <c r="AS75" i="1"/>
  <c r="BD74" i="1"/>
  <c r="AZ74" i="1"/>
  <c r="BA74" i="1" s="1"/>
  <c r="AY74" i="1"/>
  <c r="AX74" i="1"/>
  <c r="AT74" i="1"/>
  <c r="AU74" i="1" s="1"/>
  <c r="AS74" i="1"/>
  <c r="BD73" i="1"/>
  <c r="AZ73" i="1"/>
  <c r="BA73" i="1" s="1"/>
  <c r="AY73" i="1"/>
  <c r="AX73" i="1"/>
  <c r="AT73" i="1"/>
  <c r="AU73" i="1" s="1"/>
  <c r="AS73" i="1"/>
  <c r="BD72" i="1"/>
  <c r="AZ72" i="1"/>
  <c r="BA72" i="1" s="1"/>
  <c r="AY72" i="1"/>
  <c r="AX72" i="1"/>
  <c r="AT72" i="1"/>
  <c r="AU72" i="1" s="1"/>
  <c r="AS72" i="1"/>
  <c r="BD71" i="1"/>
  <c r="AZ71" i="1"/>
  <c r="BA71" i="1" s="1"/>
  <c r="AY71" i="1"/>
  <c r="AX71" i="1"/>
  <c r="AT71" i="1"/>
  <c r="AU71" i="1" s="1"/>
  <c r="AS71" i="1"/>
  <c r="BD70" i="1"/>
  <c r="AZ70" i="1"/>
  <c r="BA70" i="1" s="1"/>
  <c r="AY70" i="1"/>
  <c r="AX70" i="1"/>
  <c r="AT70" i="1"/>
  <c r="AU70" i="1" s="1"/>
  <c r="AS70" i="1"/>
  <c r="BD69" i="1"/>
  <c r="AZ69" i="1"/>
  <c r="BA69" i="1" s="1"/>
  <c r="AY69" i="1"/>
  <c r="AX69" i="1"/>
  <c r="AT69" i="1"/>
  <c r="AU69" i="1" s="1"/>
  <c r="AS69" i="1"/>
  <c r="BD68" i="1"/>
  <c r="AZ68" i="1"/>
  <c r="BA68" i="1" s="1"/>
  <c r="AY68" i="1"/>
  <c r="AX68" i="1"/>
  <c r="AT68" i="1"/>
  <c r="AU68" i="1" s="1"/>
  <c r="AS68" i="1"/>
  <c r="BD67" i="1"/>
  <c r="AZ67" i="1"/>
  <c r="BA67" i="1" s="1"/>
  <c r="AY67" i="1"/>
  <c r="AX67" i="1"/>
  <c r="AT67" i="1"/>
  <c r="AU67" i="1" s="1"/>
  <c r="AS67" i="1"/>
  <c r="BD66" i="1"/>
  <c r="AZ66" i="1"/>
  <c r="BA66" i="1" s="1"/>
  <c r="AY66" i="1"/>
  <c r="AX66" i="1"/>
  <c r="AT66" i="1"/>
  <c r="AU66" i="1" s="1"/>
  <c r="AS66" i="1"/>
  <c r="BD65" i="1"/>
  <c r="AZ65" i="1"/>
  <c r="BA65" i="1" s="1"/>
  <c r="AY65" i="1"/>
  <c r="AX65" i="1"/>
  <c r="AT65" i="1"/>
  <c r="AU65" i="1" s="1"/>
  <c r="AS65" i="1"/>
  <c r="BD64" i="1"/>
  <c r="AZ64" i="1"/>
  <c r="BA64" i="1" s="1"/>
  <c r="AY64" i="1"/>
  <c r="AX64" i="1"/>
  <c r="AT64" i="1"/>
  <c r="AU64" i="1" s="1"/>
  <c r="AS64" i="1"/>
  <c r="BD63" i="1"/>
  <c r="AZ63" i="1"/>
  <c r="BA63" i="1" s="1"/>
  <c r="AY63" i="1"/>
  <c r="AX63" i="1"/>
  <c r="AT63" i="1"/>
  <c r="AU63" i="1" s="1"/>
  <c r="AS63" i="1"/>
  <c r="BD62" i="1"/>
  <c r="AZ62" i="1"/>
  <c r="BA62" i="1" s="1"/>
  <c r="AY62" i="1"/>
  <c r="AX62" i="1"/>
  <c r="AT62" i="1"/>
  <c r="AU62" i="1" s="1"/>
  <c r="AS62" i="1"/>
  <c r="BD61" i="1"/>
  <c r="AZ61" i="1"/>
  <c r="BA61" i="1" s="1"/>
  <c r="AY61" i="1"/>
  <c r="AX61" i="1"/>
  <c r="AT61" i="1"/>
  <c r="AU61" i="1" s="1"/>
  <c r="AS61" i="1"/>
  <c r="BD60" i="1"/>
  <c r="AZ60" i="1"/>
  <c r="BA60" i="1" s="1"/>
  <c r="AY60" i="1"/>
  <c r="AX60" i="1"/>
  <c r="AT60" i="1"/>
  <c r="AU60" i="1" s="1"/>
  <c r="AS60" i="1"/>
  <c r="BD59" i="1"/>
  <c r="AZ59" i="1"/>
  <c r="BA59" i="1" s="1"/>
  <c r="AY59" i="1"/>
  <c r="AX59" i="1"/>
  <c r="AT59" i="1"/>
  <c r="AU59" i="1" s="1"/>
  <c r="AS59" i="1"/>
  <c r="BD58" i="1"/>
  <c r="AZ58" i="1"/>
  <c r="BA58" i="1" s="1"/>
  <c r="AY58" i="1"/>
  <c r="AX58" i="1"/>
  <c r="AT58" i="1"/>
  <c r="AU58" i="1" s="1"/>
  <c r="AS58" i="1"/>
  <c r="BD57" i="1"/>
  <c r="AZ57" i="1"/>
  <c r="BA57" i="1" s="1"/>
  <c r="AY57" i="1"/>
  <c r="AX57" i="1"/>
  <c r="AT57" i="1"/>
  <c r="AU57" i="1" s="1"/>
  <c r="AS57" i="1"/>
  <c r="BD56" i="1"/>
  <c r="AZ56" i="1"/>
  <c r="BA56" i="1" s="1"/>
  <c r="AY56" i="1"/>
  <c r="AX56" i="1"/>
  <c r="AT56" i="1"/>
  <c r="AU56" i="1" s="1"/>
  <c r="AS56" i="1"/>
  <c r="BD55" i="1"/>
  <c r="AZ55" i="1"/>
  <c r="BA55" i="1" s="1"/>
  <c r="AY55" i="1"/>
  <c r="AX55" i="1"/>
  <c r="AT55" i="1"/>
  <c r="AU55" i="1" s="1"/>
  <c r="AS55" i="1"/>
  <c r="BD54" i="1"/>
  <c r="AZ54" i="1"/>
  <c r="BA54" i="1" s="1"/>
  <c r="AY54" i="1"/>
  <c r="AX54" i="1"/>
  <c r="AT54" i="1"/>
  <c r="AU54" i="1" s="1"/>
  <c r="AS54" i="1"/>
  <c r="BD53" i="1"/>
  <c r="AZ53" i="1"/>
  <c r="BA53" i="1" s="1"/>
  <c r="AY53" i="1"/>
  <c r="AX53" i="1"/>
  <c r="AT53" i="1"/>
  <c r="AU53" i="1" s="1"/>
  <c r="AS53" i="1"/>
  <c r="BD52" i="1"/>
  <c r="AZ52" i="1"/>
  <c r="BA52" i="1" s="1"/>
  <c r="AY52" i="1"/>
  <c r="AX52" i="1"/>
  <c r="AT52" i="1"/>
  <c r="AU52" i="1" s="1"/>
  <c r="AS52" i="1"/>
  <c r="BD51" i="1"/>
  <c r="AZ51" i="1"/>
  <c r="BA51" i="1" s="1"/>
  <c r="AY51" i="1"/>
  <c r="AX51" i="1"/>
  <c r="AT51" i="1"/>
  <c r="AU51" i="1" s="1"/>
  <c r="AS51" i="1"/>
  <c r="BD50" i="1"/>
  <c r="AZ50" i="1"/>
  <c r="BA50" i="1" s="1"/>
  <c r="AY50" i="1"/>
  <c r="AX50" i="1"/>
  <c r="AT50" i="1"/>
  <c r="AU50" i="1" s="1"/>
  <c r="AS50" i="1"/>
  <c r="BD49" i="1"/>
  <c r="AZ49" i="1"/>
  <c r="BA49" i="1" s="1"/>
  <c r="AY49" i="1"/>
  <c r="AX49" i="1"/>
  <c r="AT49" i="1"/>
  <c r="AU49" i="1" s="1"/>
  <c r="AS49" i="1"/>
  <c r="BD48" i="1"/>
  <c r="AZ48" i="1"/>
  <c r="BA48" i="1" s="1"/>
  <c r="AY48" i="1"/>
  <c r="AX48" i="1"/>
  <c r="AT48" i="1"/>
  <c r="AU48" i="1" s="1"/>
  <c r="AS48" i="1"/>
  <c r="BD47" i="1"/>
  <c r="AZ47" i="1"/>
  <c r="BA47" i="1" s="1"/>
  <c r="AY47" i="1"/>
  <c r="AX47" i="1"/>
  <c r="AT47" i="1"/>
  <c r="AU47" i="1" s="1"/>
  <c r="AS47" i="1"/>
  <c r="BD46" i="1"/>
  <c r="AZ46" i="1"/>
  <c r="BA46" i="1" s="1"/>
  <c r="AY46" i="1"/>
  <c r="AX46" i="1"/>
  <c r="AT46" i="1"/>
  <c r="AU46" i="1" s="1"/>
  <c r="AS46" i="1"/>
  <c r="BD45" i="1"/>
  <c r="AZ45" i="1"/>
  <c r="BA45" i="1" s="1"/>
  <c r="AY45" i="1"/>
  <c r="AX45" i="1"/>
  <c r="AT45" i="1"/>
  <c r="AU45" i="1" s="1"/>
  <c r="AS45" i="1"/>
  <c r="BD44" i="1"/>
  <c r="AZ44" i="1"/>
  <c r="BA44" i="1" s="1"/>
  <c r="AY44" i="1"/>
  <c r="AX44" i="1"/>
  <c r="AT44" i="1"/>
  <c r="AU44" i="1" s="1"/>
  <c r="AS44" i="1"/>
  <c r="BD43" i="1"/>
  <c r="AZ43" i="1"/>
  <c r="BA43" i="1" s="1"/>
  <c r="AY43" i="1"/>
  <c r="AX43" i="1"/>
  <c r="AT43" i="1"/>
  <c r="AU43" i="1" s="1"/>
  <c r="AS43" i="1"/>
  <c r="BD42" i="1"/>
  <c r="AZ42" i="1"/>
  <c r="BA42" i="1" s="1"/>
  <c r="AY42" i="1"/>
  <c r="AX42" i="1"/>
  <c r="AT42" i="1"/>
  <c r="AU42" i="1" s="1"/>
  <c r="AS42" i="1"/>
  <c r="BD41" i="1"/>
  <c r="AZ41" i="1"/>
  <c r="BA41" i="1" s="1"/>
  <c r="AY41" i="1"/>
  <c r="AX41" i="1"/>
  <c r="AT41" i="1"/>
  <c r="AU41" i="1" s="1"/>
  <c r="AS41" i="1"/>
  <c r="BD40" i="1"/>
  <c r="AZ40" i="1"/>
  <c r="BA40" i="1" s="1"/>
  <c r="AY40" i="1"/>
  <c r="AX40" i="1"/>
  <c r="AT40" i="1"/>
  <c r="AU40" i="1" s="1"/>
  <c r="AS40" i="1"/>
  <c r="BD39" i="1"/>
  <c r="AZ39" i="1"/>
  <c r="BA39" i="1" s="1"/>
  <c r="AY39" i="1"/>
  <c r="AX39" i="1"/>
  <c r="AT39" i="1"/>
  <c r="AU39" i="1" s="1"/>
  <c r="AS39" i="1"/>
  <c r="BD38" i="1"/>
  <c r="AZ38" i="1"/>
  <c r="BA38" i="1" s="1"/>
  <c r="AY38" i="1"/>
  <c r="AX38" i="1"/>
  <c r="AT38" i="1"/>
  <c r="AU38" i="1" s="1"/>
  <c r="AS38" i="1"/>
  <c r="BD37" i="1"/>
  <c r="AZ37" i="1"/>
  <c r="BA37" i="1" s="1"/>
  <c r="AY37" i="1"/>
  <c r="AX37" i="1"/>
  <c r="AT37" i="1"/>
  <c r="AU37" i="1" s="1"/>
  <c r="AS37" i="1"/>
  <c r="BD36" i="1"/>
  <c r="AZ36" i="1"/>
  <c r="BA36" i="1" s="1"/>
  <c r="AY36" i="1"/>
  <c r="AX36" i="1"/>
  <c r="AT36" i="1"/>
  <c r="AU36" i="1" s="1"/>
  <c r="AS36" i="1"/>
  <c r="BD35" i="1"/>
  <c r="AZ35" i="1"/>
  <c r="BA35" i="1" s="1"/>
  <c r="AY35" i="1"/>
  <c r="AX35" i="1"/>
  <c r="AT35" i="1"/>
  <c r="AU35" i="1" s="1"/>
  <c r="AS35" i="1"/>
  <c r="BD34" i="1"/>
  <c r="AZ34" i="1"/>
  <c r="BA34" i="1" s="1"/>
  <c r="AY34" i="1"/>
  <c r="AX34" i="1"/>
  <c r="AT34" i="1"/>
  <c r="AU34" i="1" s="1"/>
  <c r="AS34" i="1"/>
  <c r="BD33" i="1"/>
  <c r="AZ33" i="1"/>
  <c r="BA33" i="1" s="1"/>
  <c r="AY33" i="1"/>
  <c r="AX33" i="1"/>
  <c r="AT33" i="1"/>
  <c r="AU33" i="1" s="1"/>
  <c r="AS33" i="1"/>
  <c r="BD32" i="1"/>
  <c r="AZ32" i="1"/>
  <c r="BA32" i="1" s="1"/>
  <c r="AY32" i="1"/>
  <c r="AX32" i="1"/>
  <c r="AT32" i="1"/>
  <c r="AU32" i="1" s="1"/>
  <c r="AS32" i="1"/>
  <c r="BD31" i="1"/>
  <c r="AZ31" i="1"/>
  <c r="BA31" i="1" s="1"/>
  <c r="AY31" i="1"/>
  <c r="AX31" i="1"/>
  <c r="AT31" i="1"/>
  <c r="AU31" i="1" s="1"/>
  <c r="AS31" i="1"/>
  <c r="BD30" i="1"/>
  <c r="AZ30" i="1"/>
  <c r="BA30" i="1" s="1"/>
  <c r="AY30" i="1"/>
  <c r="AX30" i="1"/>
  <c r="AT30" i="1"/>
  <c r="AU30" i="1" s="1"/>
  <c r="AS30" i="1"/>
  <c r="BD29" i="1"/>
  <c r="AZ29" i="1"/>
  <c r="BA29" i="1" s="1"/>
  <c r="AY29" i="1"/>
  <c r="AX29" i="1"/>
  <c r="AT29" i="1"/>
  <c r="AU29" i="1" s="1"/>
  <c r="AS29" i="1"/>
  <c r="BD28" i="1"/>
  <c r="AZ28" i="1"/>
  <c r="BA28" i="1" s="1"/>
  <c r="AY28" i="1"/>
  <c r="AX28" i="1"/>
  <c r="AT28" i="1"/>
  <c r="AU28" i="1" s="1"/>
  <c r="AS28" i="1"/>
  <c r="BD27" i="1"/>
  <c r="AZ27" i="1"/>
  <c r="BA27" i="1" s="1"/>
  <c r="AY27" i="1"/>
  <c r="AX27" i="1"/>
  <c r="AT27" i="1"/>
  <c r="AU27" i="1" s="1"/>
  <c r="AS27" i="1"/>
  <c r="BD26" i="1"/>
  <c r="AZ26" i="1"/>
  <c r="BA26" i="1" s="1"/>
  <c r="AY26" i="1"/>
  <c r="AX26" i="1"/>
  <c r="AT26" i="1"/>
  <c r="AU26" i="1" s="1"/>
  <c r="AS26" i="1"/>
  <c r="BD25" i="1"/>
  <c r="AZ25" i="1"/>
  <c r="BA25" i="1" s="1"/>
  <c r="AY25" i="1"/>
  <c r="AX25" i="1"/>
  <c r="AT25" i="1"/>
  <c r="AU25" i="1" s="1"/>
  <c r="AS25" i="1"/>
  <c r="BD24" i="1"/>
  <c r="AZ24" i="1"/>
  <c r="BA24" i="1" s="1"/>
  <c r="AY24" i="1"/>
  <c r="AX24" i="1"/>
  <c r="AT24" i="1"/>
  <c r="AU24" i="1" s="1"/>
  <c r="AS24" i="1"/>
  <c r="BD23" i="1"/>
  <c r="AZ23" i="1"/>
  <c r="BA23" i="1" s="1"/>
  <c r="AY23" i="1"/>
  <c r="AX23" i="1"/>
  <c r="AT23" i="1"/>
  <c r="AU23" i="1" s="1"/>
  <c r="AS23" i="1"/>
  <c r="BD22" i="1"/>
  <c r="AZ22" i="1"/>
  <c r="BA22" i="1" s="1"/>
  <c r="AY22" i="1"/>
  <c r="AX22" i="1"/>
  <c r="AT22" i="1"/>
  <c r="AU22" i="1" s="1"/>
  <c r="AS22" i="1"/>
  <c r="BD21" i="1"/>
  <c r="AZ21" i="1"/>
  <c r="BA21" i="1" s="1"/>
  <c r="AY21" i="1"/>
  <c r="AX21" i="1"/>
  <c r="AU21" i="1"/>
  <c r="AT21" i="1"/>
  <c r="AS21" i="1"/>
  <c r="AV21" i="1" s="1"/>
  <c r="BD20" i="1"/>
  <c r="BA20" i="1"/>
  <c r="AZ20" i="1"/>
  <c r="AY20" i="1"/>
  <c r="BB20" i="1" s="1"/>
  <c r="AX20" i="1"/>
  <c r="AU20" i="1"/>
  <c r="AT20" i="1"/>
  <c r="AS20" i="1"/>
  <c r="AV20" i="1" s="1"/>
  <c r="BD19" i="1"/>
  <c r="BA19" i="1"/>
  <c r="AZ19" i="1"/>
  <c r="AY19" i="1"/>
  <c r="BB19" i="1" s="1"/>
  <c r="AX19" i="1"/>
  <c r="AU19" i="1"/>
  <c r="AT19" i="1"/>
  <c r="AS19" i="1"/>
  <c r="AV19" i="1" s="1"/>
  <c r="BD18" i="1"/>
  <c r="BA18" i="1"/>
  <c r="AZ18" i="1"/>
  <c r="AY18" i="1"/>
  <c r="BB18" i="1" s="1"/>
  <c r="AX18" i="1"/>
  <c r="AU18" i="1"/>
  <c r="AT18" i="1"/>
  <c r="AS18" i="1"/>
  <c r="AV18" i="1" s="1"/>
  <c r="BD17" i="1"/>
  <c r="BA17" i="1"/>
  <c r="AZ17" i="1"/>
  <c r="AY17" i="1"/>
  <c r="BB17" i="1" s="1"/>
  <c r="AX17" i="1"/>
  <c r="AU17" i="1"/>
  <c r="AT17" i="1"/>
  <c r="AS17" i="1"/>
  <c r="AV17" i="1" s="1"/>
  <c r="BD16" i="1"/>
  <c r="BA16" i="1"/>
  <c r="AZ16" i="1"/>
  <c r="AY16" i="1"/>
  <c r="BB16" i="1" s="1"/>
  <c r="AX16" i="1"/>
  <c r="AU16" i="1"/>
  <c r="AT16" i="1"/>
  <c r="AS16" i="1"/>
  <c r="AV16" i="1" s="1"/>
  <c r="BD15" i="1"/>
  <c r="BA15" i="1"/>
  <c r="AZ15" i="1"/>
  <c r="AY15" i="1"/>
  <c r="BB15" i="1" s="1"/>
  <c r="AX15" i="1"/>
  <c r="AU15" i="1"/>
  <c r="AT15" i="1"/>
  <c r="AS15" i="1"/>
  <c r="AV15" i="1" s="1"/>
  <c r="BD14" i="1"/>
  <c r="BA14" i="1"/>
  <c r="AZ14" i="1"/>
  <c r="AY14" i="1"/>
  <c r="BB14" i="1" s="1"/>
  <c r="AX14" i="1"/>
  <c r="AU14" i="1"/>
  <c r="AT14" i="1"/>
  <c r="AS14" i="1"/>
  <c r="AV14" i="1" s="1"/>
  <c r="BD13" i="1"/>
  <c r="BA13" i="1"/>
  <c r="AZ13" i="1"/>
  <c r="AY13" i="1"/>
  <c r="BB13" i="1" s="1"/>
  <c r="AX13" i="1"/>
  <c r="AU13" i="1"/>
  <c r="AT13" i="1"/>
  <c r="AS13" i="1"/>
  <c r="AV13" i="1" s="1"/>
  <c r="BD12" i="1"/>
  <c r="BA12" i="1"/>
  <c r="AZ12" i="1"/>
  <c r="AY12" i="1"/>
  <c r="BB12" i="1" s="1"/>
  <c r="AX12" i="1"/>
  <c r="AU12" i="1"/>
  <c r="AT12" i="1"/>
  <c r="AS12" i="1"/>
  <c r="AV12" i="1" s="1"/>
  <c r="BD11" i="1"/>
  <c r="BA11" i="1"/>
  <c r="AZ11" i="1"/>
  <c r="AY11" i="1"/>
  <c r="BB11" i="1" s="1"/>
  <c r="AX11" i="1"/>
  <c r="AU11" i="1"/>
  <c r="AT11" i="1"/>
  <c r="AS11" i="1"/>
  <c r="AV11" i="1" s="1"/>
  <c r="BD10" i="1"/>
  <c r="BA10" i="1"/>
  <c r="AZ10" i="1"/>
  <c r="AY10" i="1"/>
  <c r="BB10" i="1" s="1"/>
  <c r="AX10" i="1"/>
  <c r="AU10" i="1"/>
  <c r="AT10" i="1"/>
  <c r="AS10" i="1"/>
  <c r="AV10" i="1" s="1"/>
  <c r="BD9" i="1"/>
  <c r="BA9" i="1"/>
  <c r="AZ9" i="1"/>
  <c r="AY9" i="1"/>
  <c r="BB9" i="1" s="1"/>
  <c r="AX9" i="1"/>
  <c r="AU9" i="1"/>
  <c r="AT9" i="1"/>
  <c r="AS9" i="1"/>
  <c r="AV9" i="1" s="1"/>
  <c r="BD8" i="1"/>
  <c r="BA8" i="1"/>
  <c r="AZ8" i="1"/>
  <c r="AY8" i="1"/>
  <c r="BB8" i="1" s="1"/>
  <c r="AX8" i="1"/>
  <c r="AU8" i="1"/>
  <c r="AT8" i="1"/>
  <c r="AS8" i="1"/>
  <c r="AV8" i="1" s="1"/>
  <c r="BD7" i="1"/>
  <c r="BA7" i="1"/>
  <c r="AZ7" i="1"/>
  <c r="AY7" i="1"/>
  <c r="BB7" i="1" s="1"/>
  <c r="AX7" i="1"/>
  <c r="AU7" i="1"/>
  <c r="AT7" i="1"/>
  <c r="AS7" i="1"/>
  <c r="AV7" i="1" s="1"/>
  <c r="BD6" i="1"/>
  <c r="BA6" i="1"/>
  <c r="AZ6" i="1"/>
  <c r="AY6" i="1"/>
  <c r="BB6" i="1" s="1"/>
  <c r="AX6" i="1"/>
  <c r="AU6" i="1"/>
  <c r="AT6" i="1"/>
  <c r="AS6" i="1"/>
  <c r="AV6" i="1" s="1"/>
  <c r="BB5" i="1"/>
  <c r="AV5" i="1"/>
  <c r="BC5" i="1"/>
  <c r="BD5" i="1"/>
  <c r="BA5" i="1"/>
  <c r="AZ5" i="1"/>
  <c r="AJ5" i="1"/>
  <c r="AI5" i="1"/>
  <c r="AH5" i="1"/>
  <c r="AK5" i="1" s="1"/>
  <c r="AD5" i="1"/>
  <c r="AC5" i="1"/>
  <c r="AB5" i="1"/>
  <c r="AE5" i="1" s="1"/>
  <c r="AW6" i="1" l="1"/>
  <c r="BC6" i="1"/>
  <c r="AW7" i="1"/>
  <c r="BC7" i="1"/>
  <c r="AW8" i="1"/>
  <c r="BC8" i="1"/>
  <c r="AW9" i="1"/>
  <c r="BC9" i="1"/>
  <c r="AW10" i="1"/>
  <c r="BC10" i="1"/>
  <c r="AW11" i="1"/>
  <c r="BC11" i="1"/>
  <c r="AW12" i="1"/>
  <c r="BC12" i="1"/>
  <c r="AW13" i="1"/>
  <c r="BC13" i="1"/>
  <c r="AW14" i="1"/>
  <c r="BC14" i="1"/>
  <c r="AW15" i="1"/>
  <c r="BC15" i="1"/>
  <c r="AW16" i="1"/>
  <c r="BC16" i="1"/>
  <c r="AW17" i="1"/>
  <c r="BC17" i="1"/>
  <c r="AW18" i="1"/>
  <c r="BC18" i="1"/>
  <c r="AW19" i="1"/>
  <c r="BC19" i="1"/>
  <c r="AW20" i="1"/>
  <c r="BC20" i="1"/>
  <c r="AW21" i="1"/>
  <c r="BC21" i="1"/>
  <c r="AW22" i="1"/>
  <c r="BC22" i="1"/>
  <c r="AW23" i="1"/>
  <c r="BC23" i="1"/>
  <c r="AW24" i="1"/>
  <c r="BC24" i="1"/>
  <c r="AW25" i="1"/>
  <c r="BC25" i="1"/>
  <c r="AW26" i="1"/>
  <c r="BC26" i="1"/>
  <c r="AW27" i="1"/>
  <c r="BC27" i="1"/>
  <c r="AW28" i="1"/>
  <c r="BC28" i="1"/>
  <c r="AW29" i="1"/>
  <c r="BC29" i="1"/>
  <c r="AW30" i="1"/>
  <c r="BC30" i="1"/>
  <c r="AW31" i="1"/>
  <c r="BC31" i="1"/>
  <c r="AW32" i="1"/>
  <c r="BC32" i="1"/>
  <c r="AW33" i="1"/>
  <c r="BC33" i="1"/>
  <c r="AW34" i="1"/>
  <c r="BC34" i="1"/>
  <c r="AW35" i="1"/>
  <c r="BC35" i="1"/>
  <c r="AW36" i="1"/>
  <c r="BC36" i="1"/>
  <c r="AW37" i="1"/>
  <c r="BC37" i="1"/>
  <c r="AW38" i="1"/>
  <c r="BC38" i="1"/>
  <c r="AW39" i="1"/>
  <c r="BC39" i="1"/>
  <c r="AW40" i="1"/>
  <c r="BC40" i="1"/>
  <c r="AW41" i="1"/>
  <c r="BC41" i="1"/>
  <c r="AW42" i="1"/>
  <c r="BC42" i="1"/>
  <c r="AW43" i="1"/>
  <c r="BC43" i="1"/>
  <c r="AW44" i="1"/>
  <c r="BC44" i="1"/>
  <c r="AW45" i="1"/>
  <c r="BC45" i="1"/>
  <c r="AW46" i="1"/>
  <c r="BC46" i="1"/>
  <c r="AW47" i="1"/>
  <c r="BC47" i="1"/>
  <c r="AW48" i="1"/>
  <c r="BC48" i="1"/>
  <c r="AW49" i="1"/>
  <c r="BC49" i="1"/>
  <c r="AW50" i="1"/>
  <c r="BC50" i="1"/>
  <c r="AW51" i="1"/>
  <c r="BC51" i="1"/>
  <c r="AW52" i="1"/>
  <c r="BC52" i="1"/>
  <c r="AW53" i="1"/>
  <c r="BC53" i="1"/>
  <c r="AW54" i="1"/>
  <c r="BC54" i="1"/>
  <c r="AW55" i="1"/>
  <c r="BC55" i="1"/>
  <c r="AW56" i="1"/>
  <c r="BC56" i="1"/>
  <c r="AW57" i="1"/>
  <c r="BC57" i="1"/>
  <c r="AW58" i="1"/>
  <c r="BC58" i="1"/>
  <c r="AW59" i="1"/>
  <c r="BC59" i="1"/>
  <c r="AW60" i="1"/>
  <c r="BC60" i="1"/>
  <c r="AW61" i="1"/>
  <c r="BC61" i="1"/>
  <c r="AW62" i="1"/>
  <c r="BC62" i="1"/>
  <c r="AW63" i="1"/>
  <c r="BC63" i="1"/>
  <c r="AW64" i="1"/>
  <c r="BC64" i="1"/>
  <c r="AW65" i="1"/>
  <c r="BC65" i="1"/>
  <c r="AW66" i="1"/>
  <c r="BC66" i="1"/>
  <c r="AW67" i="1"/>
  <c r="BC67" i="1"/>
  <c r="AW68" i="1"/>
  <c r="BC68" i="1"/>
  <c r="AW69" i="1"/>
  <c r="BC69" i="1"/>
  <c r="AW70" i="1"/>
  <c r="BC70" i="1"/>
  <c r="AW71" i="1"/>
  <c r="BC71" i="1"/>
  <c r="AW72" i="1"/>
  <c r="BC72" i="1"/>
  <c r="AW73" i="1"/>
  <c r="BC73" i="1"/>
  <c r="AW74" i="1"/>
  <c r="BC74" i="1"/>
  <c r="AW75" i="1"/>
  <c r="BC75" i="1"/>
  <c r="AW76" i="1"/>
  <c r="BC76" i="1"/>
  <c r="AW77" i="1"/>
  <c r="BC77" i="1"/>
  <c r="AW78" i="1"/>
  <c r="BC78" i="1"/>
  <c r="AW79" i="1"/>
  <c r="BC79" i="1"/>
  <c r="AW80" i="1"/>
  <c r="BC80" i="1"/>
  <c r="AW81" i="1"/>
  <c r="BC81" i="1"/>
  <c r="AW82" i="1"/>
  <c r="BC82" i="1"/>
  <c r="AW83" i="1"/>
  <c r="BC83" i="1"/>
  <c r="AW84" i="1"/>
  <c r="BC84" i="1"/>
  <c r="AW85" i="1"/>
  <c r="BC85" i="1"/>
  <c r="BB87" i="1"/>
  <c r="BC87" i="1"/>
  <c r="BB89" i="1"/>
  <c r="BC89" i="1"/>
  <c r="BB91" i="1"/>
  <c r="BC91" i="1"/>
  <c r="BB93" i="1"/>
  <c r="BC93" i="1"/>
  <c r="BB95" i="1"/>
  <c r="BC95" i="1"/>
  <c r="BB97" i="1"/>
  <c r="BC97" i="1"/>
  <c r="BB99" i="1"/>
  <c r="BC99" i="1"/>
  <c r="BB101" i="1"/>
  <c r="BC101" i="1"/>
  <c r="BB103" i="1"/>
  <c r="BC103" i="1"/>
  <c r="BB105" i="1"/>
  <c r="BC105" i="1"/>
  <c r="BB107" i="1"/>
  <c r="BC107" i="1"/>
  <c r="BB109" i="1"/>
  <c r="BC109" i="1"/>
  <c r="BB111" i="1"/>
  <c r="BC111" i="1"/>
  <c r="BB113" i="1"/>
  <c r="BC113" i="1"/>
  <c r="BB115" i="1"/>
  <c r="BC115" i="1"/>
  <c r="BB117" i="1"/>
  <c r="BC117" i="1"/>
  <c r="BB119" i="1"/>
  <c r="BC119" i="1"/>
  <c r="BB121" i="1"/>
  <c r="BC121" i="1"/>
  <c r="BB123" i="1"/>
  <c r="BC123" i="1"/>
  <c r="BB125" i="1"/>
  <c r="BC125" i="1"/>
  <c r="BB127" i="1"/>
  <c r="BC127" i="1"/>
  <c r="BB129" i="1"/>
  <c r="BC129" i="1"/>
  <c r="BB131" i="1"/>
  <c r="BC131" i="1"/>
  <c r="BB133" i="1"/>
  <c r="BC133" i="1"/>
  <c r="BB135" i="1"/>
  <c r="BC135" i="1"/>
  <c r="BB137" i="1"/>
  <c r="BC137" i="1"/>
  <c r="BB139" i="1"/>
  <c r="BC139" i="1"/>
  <c r="BB141" i="1"/>
  <c r="BC141" i="1"/>
  <c r="BB143" i="1"/>
  <c r="BC143" i="1"/>
  <c r="BB145" i="1"/>
  <c r="BC145" i="1"/>
  <c r="BB147" i="1"/>
  <c r="BC147" i="1"/>
  <c r="BB149" i="1"/>
  <c r="BC149" i="1"/>
  <c r="BB151" i="1"/>
  <c r="BC151" i="1"/>
  <c r="BB153" i="1"/>
  <c r="BC153" i="1"/>
  <c r="BB155" i="1"/>
  <c r="BC155" i="1"/>
  <c r="BB157" i="1"/>
  <c r="BC157" i="1"/>
  <c r="BB159" i="1"/>
  <c r="BC159" i="1"/>
  <c r="BB161" i="1"/>
  <c r="BC161" i="1"/>
  <c r="BB163" i="1"/>
  <c r="BC163" i="1"/>
  <c r="BB21" i="1"/>
  <c r="AV22" i="1"/>
  <c r="BB22" i="1"/>
  <c r="AV23" i="1"/>
  <c r="BB23" i="1"/>
  <c r="AV24" i="1"/>
  <c r="BB24" i="1"/>
  <c r="AV25" i="1"/>
  <c r="BB25" i="1"/>
  <c r="AV26" i="1"/>
  <c r="BB26" i="1"/>
  <c r="AV27" i="1"/>
  <c r="BB27" i="1"/>
  <c r="AV28" i="1"/>
  <c r="BB28" i="1"/>
  <c r="AV29" i="1"/>
  <c r="BB29" i="1"/>
  <c r="AV30" i="1"/>
  <c r="BB30" i="1"/>
  <c r="AV31" i="1"/>
  <c r="BB31" i="1"/>
  <c r="AV32" i="1"/>
  <c r="BB32" i="1"/>
  <c r="AV33" i="1"/>
  <c r="BB33" i="1"/>
  <c r="AV34" i="1"/>
  <c r="BB34" i="1"/>
  <c r="AV35" i="1"/>
  <c r="BB35" i="1"/>
  <c r="AV36" i="1"/>
  <c r="BB36" i="1"/>
  <c r="AV37" i="1"/>
  <c r="BB37" i="1"/>
  <c r="AV38" i="1"/>
  <c r="BB38" i="1"/>
  <c r="AV39" i="1"/>
  <c r="BB39" i="1"/>
  <c r="AV40" i="1"/>
  <c r="BB40" i="1"/>
  <c r="AV41" i="1"/>
  <c r="BB41" i="1"/>
  <c r="AV42" i="1"/>
  <c r="BB42" i="1"/>
  <c r="AV43" i="1"/>
  <c r="BB43" i="1"/>
  <c r="AV44" i="1"/>
  <c r="BB44" i="1"/>
  <c r="AV45" i="1"/>
  <c r="BB45" i="1"/>
  <c r="AV46" i="1"/>
  <c r="BB46" i="1"/>
  <c r="AV47" i="1"/>
  <c r="BB47" i="1"/>
  <c r="AV48" i="1"/>
  <c r="BB48" i="1"/>
  <c r="AV49" i="1"/>
  <c r="BB49" i="1"/>
  <c r="AV50" i="1"/>
  <c r="BB50" i="1"/>
  <c r="AV51" i="1"/>
  <c r="BB51" i="1"/>
  <c r="AV52" i="1"/>
  <c r="BB52" i="1"/>
  <c r="AV53" i="1"/>
  <c r="BB53" i="1"/>
  <c r="AV54" i="1"/>
  <c r="BB54" i="1"/>
  <c r="AV55" i="1"/>
  <c r="BB55" i="1"/>
  <c r="AV56" i="1"/>
  <c r="BB56" i="1"/>
  <c r="AV57" i="1"/>
  <c r="BB57" i="1"/>
  <c r="AV58" i="1"/>
  <c r="BB58" i="1"/>
  <c r="AV59" i="1"/>
  <c r="BB59" i="1"/>
  <c r="AV60" i="1"/>
  <c r="BB60" i="1"/>
  <c r="AV61" i="1"/>
  <c r="BB61" i="1"/>
  <c r="AV62" i="1"/>
  <c r="BB62" i="1"/>
  <c r="AV63" i="1"/>
  <c r="BB63" i="1"/>
  <c r="AV64" i="1"/>
  <c r="BB64" i="1"/>
  <c r="AV65" i="1"/>
  <c r="BB65" i="1"/>
  <c r="AV66" i="1"/>
  <c r="BB66" i="1"/>
  <c r="AV67" i="1"/>
  <c r="BB67" i="1"/>
  <c r="AV68" i="1"/>
  <c r="BB68" i="1"/>
  <c r="AV69" i="1"/>
  <c r="BB69" i="1"/>
  <c r="AV70" i="1"/>
  <c r="BB70" i="1"/>
  <c r="AV71" i="1"/>
  <c r="BB71" i="1"/>
  <c r="AV72" i="1"/>
  <c r="BB72" i="1"/>
  <c r="AV73" i="1"/>
  <c r="BB73" i="1"/>
  <c r="AV74" i="1"/>
  <c r="BB74" i="1"/>
  <c r="AV75" i="1"/>
  <c r="BB75" i="1"/>
  <c r="AV76" i="1"/>
  <c r="BB76" i="1"/>
  <c r="AV77" i="1"/>
  <c r="BB77" i="1"/>
  <c r="AV78" i="1"/>
  <c r="BB78" i="1"/>
  <c r="AV79" i="1"/>
  <c r="BB79" i="1"/>
  <c r="AV80" i="1"/>
  <c r="BB80" i="1"/>
  <c r="AV81" i="1"/>
  <c r="BB81" i="1"/>
  <c r="AV82" i="1"/>
  <c r="BB82" i="1"/>
  <c r="AV83" i="1"/>
  <c r="BB83" i="1"/>
  <c r="AV84" i="1"/>
  <c r="BB84" i="1"/>
  <c r="AV85" i="1"/>
  <c r="BB85" i="1"/>
  <c r="AW86" i="1"/>
  <c r="BB86" i="1"/>
  <c r="BC86" i="1"/>
  <c r="BB88" i="1"/>
  <c r="BC88" i="1"/>
  <c r="BB90" i="1"/>
  <c r="BC90" i="1"/>
  <c r="BB92" i="1"/>
  <c r="BC92" i="1"/>
  <c r="BB94" i="1"/>
  <c r="BC94" i="1"/>
  <c r="BB96" i="1"/>
  <c r="BC96" i="1"/>
  <c r="BB98" i="1"/>
  <c r="BC98" i="1"/>
  <c r="BB100" i="1"/>
  <c r="BC100" i="1"/>
  <c r="BB102" i="1"/>
  <c r="BC102" i="1"/>
  <c r="BB104" i="1"/>
  <c r="BC104" i="1"/>
  <c r="BB106" i="1"/>
  <c r="BC106" i="1"/>
  <c r="BB108" i="1"/>
  <c r="BC108" i="1"/>
  <c r="BB110" i="1"/>
  <c r="BC110" i="1"/>
  <c r="BB112" i="1"/>
  <c r="BC112" i="1"/>
  <c r="BB114" i="1"/>
  <c r="BC114" i="1"/>
  <c r="BB116" i="1"/>
  <c r="BC116" i="1"/>
  <c r="BB118" i="1"/>
  <c r="BC118" i="1"/>
  <c r="BB120" i="1"/>
  <c r="BC120" i="1"/>
  <c r="BB122" i="1"/>
  <c r="BC122" i="1"/>
  <c r="BB124" i="1"/>
  <c r="BC124" i="1"/>
  <c r="BB126" i="1"/>
  <c r="BC126" i="1"/>
  <c r="BB128" i="1"/>
  <c r="BC128" i="1"/>
  <c r="BB130" i="1"/>
  <c r="BC130" i="1"/>
  <c r="BB132" i="1"/>
  <c r="BC132" i="1"/>
  <c r="BB134" i="1"/>
  <c r="BC134" i="1"/>
  <c r="BB136" i="1"/>
  <c r="BC136" i="1"/>
  <c r="BB138" i="1"/>
  <c r="BC138" i="1"/>
  <c r="BB140" i="1"/>
  <c r="BC140" i="1"/>
  <c r="BB142" i="1"/>
  <c r="BC142" i="1"/>
  <c r="BB144" i="1"/>
  <c r="BC144" i="1"/>
  <c r="BB146" i="1"/>
  <c r="BC146" i="1"/>
  <c r="BB148" i="1"/>
  <c r="BC148" i="1"/>
  <c r="BB150" i="1"/>
  <c r="BC150" i="1"/>
  <c r="BB152" i="1"/>
  <c r="BC152" i="1"/>
  <c r="BB154" i="1"/>
  <c r="BC154" i="1"/>
  <c r="BB156" i="1"/>
  <c r="BC156" i="1"/>
  <c r="BB158" i="1"/>
  <c r="BC158" i="1"/>
  <c r="BB160" i="1"/>
  <c r="BC160" i="1"/>
  <c r="BB162" i="1"/>
  <c r="BC162" i="1"/>
  <c r="BB164" i="1"/>
  <c r="BC164" i="1"/>
  <c r="AV86" i="1"/>
  <c r="BC165" i="1"/>
  <c r="AU166" i="1"/>
  <c r="AV166" i="1"/>
  <c r="BB168" i="1"/>
  <c r="BB169" i="1"/>
  <c r="BB171" i="1"/>
  <c r="BB172" i="1"/>
  <c r="BB173" i="1"/>
  <c r="BB174" i="1"/>
  <c r="BB175" i="1"/>
  <c r="BB176" i="1"/>
  <c r="BB178" i="1"/>
  <c r="BB166" i="1"/>
  <c r="AV167" i="1"/>
  <c r="BB167" i="1"/>
  <c r="AV168" i="1"/>
  <c r="AV170" i="1"/>
  <c r="BB170" i="1"/>
  <c r="AV177" i="1"/>
  <c r="BB177" i="1"/>
  <c r="AV178" i="1"/>
  <c r="AV179" i="1"/>
  <c r="BB179" i="1"/>
  <c r="AV180" i="1"/>
  <c r="BB180" i="1"/>
  <c r="AV181" i="1"/>
  <c r="BB181" i="1"/>
  <c r="AV182" i="1"/>
  <c r="BB182" i="1"/>
  <c r="AV183" i="1"/>
  <c r="BB183" i="1"/>
  <c r="AV184" i="1"/>
  <c r="AV185" i="1"/>
  <c r="AV186" i="1"/>
  <c r="AV187" i="1"/>
  <c r="AV188" i="1"/>
  <c r="AV189" i="1"/>
  <c r="AV190" i="1"/>
  <c r="AV191" i="1"/>
  <c r="AV192" i="1"/>
  <c r="BC184" i="1"/>
  <c r="BB192" i="1"/>
  <c r="BB193" i="1"/>
  <c r="AV195" i="1"/>
  <c r="BB196" i="1"/>
  <c r="BB197" i="1"/>
  <c r="AV199" i="1"/>
  <c r="AV201" i="1"/>
  <c r="AV203" i="1"/>
  <c r="AV205" i="1"/>
  <c r="BB205" i="1"/>
  <c r="AU193" i="1"/>
  <c r="AV193" i="1" s="1"/>
  <c r="AU194" i="1"/>
  <c r="AV194" i="1" s="1"/>
  <c r="BA194" i="1"/>
  <c r="BB194" i="1" s="1"/>
  <c r="AU195" i="1"/>
  <c r="BA195" i="1"/>
  <c r="BB195" i="1" s="1"/>
  <c r="AU196" i="1"/>
  <c r="AV196" i="1" s="1"/>
  <c r="AU197" i="1"/>
  <c r="AV197" i="1" s="1"/>
  <c r="AU198" i="1"/>
  <c r="AV198" i="1" s="1"/>
  <c r="BA198" i="1"/>
  <c r="BB198" i="1" s="1"/>
  <c r="AU199" i="1"/>
  <c r="BA199" i="1"/>
  <c r="BB199" i="1" s="1"/>
  <c r="AU200" i="1"/>
  <c r="AV200" i="1" s="1"/>
  <c r="BA200" i="1"/>
  <c r="BB200" i="1" s="1"/>
  <c r="AU201" i="1"/>
  <c r="BA201" i="1"/>
  <c r="BB201" i="1" s="1"/>
  <c r="AU202" i="1"/>
  <c r="AV202" i="1" s="1"/>
  <c r="BA202" i="1"/>
  <c r="BB202" i="1" s="1"/>
  <c r="AU203" i="1"/>
  <c r="BA203" i="1"/>
  <c r="BB203" i="1" s="1"/>
  <c r="AU204" i="1"/>
  <c r="AV204" i="1" s="1"/>
  <c r="BA204" i="1"/>
  <c r="BB204" i="1" s="1"/>
  <c r="AU205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E6" i="1"/>
  <c r="D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D7" i="1" l="1"/>
  <c r="E7" i="1"/>
  <c r="L6" i="1"/>
  <c r="Q5" i="1"/>
  <c r="AG5" i="1" l="1"/>
  <c r="AF5" i="1" s="1"/>
  <c r="E8" i="1"/>
  <c r="D8" i="1"/>
  <c r="Q6" i="1"/>
  <c r="Q7" i="1"/>
  <c r="I5" i="1"/>
  <c r="M6" i="1"/>
  <c r="D9" i="1" l="1"/>
  <c r="E9" i="1"/>
  <c r="AM5" i="1"/>
  <c r="AL5" i="1" s="1"/>
  <c r="J5" i="1"/>
  <c r="G6" i="1" s="1"/>
  <c r="K5" i="1"/>
  <c r="Q8" i="1"/>
  <c r="N5" i="1" l="1"/>
  <c r="W5" i="1" s="1"/>
  <c r="O5" i="1"/>
  <c r="Y5" i="1" s="1"/>
  <c r="AH6" i="1"/>
  <c r="AI6" i="1"/>
  <c r="AJ6" i="1" s="1"/>
  <c r="E10" i="1"/>
  <c r="D10" i="1"/>
  <c r="F6" i="1"/>
  <c r="Q9" i="1"/>
  <c r="S5" i="1"/>
  <c r="AT5" i="1" l="1"/>
  <c r="AU5" i="1" s="1"/>
  <c r="Z5" i="1"/>
  <c r="S6" i="1"/>
  <c r="AB6" i="1"/>
  <c r="AC6" i="1"/>
  <c r="AD6" i="1" s="1"/>
  <c r="D11" i="1"/>
  <c r="E11" i="1"/>
  <c r="AK6" i="1"/>
  <c r="L7" i="1"/>
  <c r="R5" i="1"/>
  <c r="Q10" i="1"/>
  <c r="AG6" i="1" l="1"/>
  <c r="AF6" i="1" s="1"/>
  <c r="U5" i="1"/>
  <c r="AY5" i="1"/>
  <c r="AX5" i="1"/>
  <c r="AW5" i="1" s="1"/>
  <c r="AS5" i="1"/>
  <c r="X5" i="1"/>
  <c r="E12" i="1"/>
  <c r="D12" i="1"/>
  <c r="AE6" i="1"/>
  <c r="R6" i="1"/>
  <c r="I6" i="1"/>
  <c r="M7" i="1"/>
  <c r="T5" i="1"/>
  <c r="Q11" i="1"/>
  <c r="X6" i="1" l="1"/>
  <c r="T6" i="1"/>
  <c r="U6" i="1"/>
  <c r="AM6" i="1"/>
  <c r="AL6" i="1" s="1"/>
  <c r="Z6" i="1"/>
  <c r="D13" i="1"/>
  <c r="E13" i="1"/>
  <c r="K6" i="1"/>
  <c r="J6" i="1"/>
  <c r="G7" i="1" s="1"/>
  <c r="Q12" i="1"/>
  <c r="AH7" i="1" l="1"/>
  <c r="E14" i="1"/>
  <c r="D14" i="1"/>
  <c r="AI7" i="1"/>
  <c r="AJ7" i="1" s="1"/>
  <c r="N6" i="1"/>
  <c r="W6" i="1" s="1"/>
  <c r="O6" i="1"/>
  <c r="Y6" i="1" s="1"/>
  <c r="F7" i="1"/>
  <c r="Q13" i="1"/>
  <c r="AB7" i="1" l="1"/>
  <c r="AC7" i="1"/>
  <c r="AD7" i="1" s="1"/>
  <c r="AK7" i="1"/>
  <c r="D15" i="1"/>
  <c r="E15" i="1"/>
  <c r="S7" i="1"/>
  <c r="L8" i="1"/>
  <c r="Q14" i="1"/>
  <c r="AG7" i="1" l="1"/>
  <c r="AF7" i="1" s="1"/>
  <c r="AE7" i="1"/>
  <c r="E16" i="1"/>
  <c r="D16" i="1"/>
  <c r="R7" i="1"/>
  <c r="I7" i="1"/>
  <c r="M8" i="1"/>
  <c r="Q15" i="1"/>
  <c r="AM7" i="1" l="1"/>
  <c r="AL7" i="1" s="1"/>
  <c r="T7" i="1"/>
  <c r="X7" i="1"/>
  <c r="D17" i="1"/>
  <c r="E17" i="1"/>
  <c r="Z7" i="1"/>
  <c r="K7" i="1"/>
  <c r="J7" i="1"/>
  <c r="G8" i="1" s="1"/>
  <c r="U7" i="1"/>
  <c r="Q16" i="1"/>
  <c r="AH8" i="1" l="1"/>
  <c r="E18" i="1"/>
  <c r="D18" i="1"/>
  <c r="N7" i="1"/>
  <c r="W7" i="1" s="1"/>
  <c r="O7" i="1"/>
  <c r="Y7" i="1" s="1"/>
  <c r="AI8" i="1"/>
  <c r="AJ8" i="1" s="1"/>
  <c r="F8" i="1"/>
  <c r="Q17" i="1"/>
  <c r="L9" i="1" l="1"/>
  <c r="AB8" i="1"/>
  <c r="AC8" i="1"/>
  <c r="AD8" i="1" s="1"/>
  <c r="AK8" i="1"/>
  <c r="S8" i="1"/>
  <c r="D19" i="1"/>
  <c r="E19" i="1"/>
  <c r="I8" i="1"/>
  <c r="M9" i="1"/>
  <c r="Q18" i="1"/>
  <c r="AM8" i="1" l="1"/>
  <c r="AL8" i="1" s="1"/>
  <c r="Z8" i="1"/>
  <c r="R8" i="1"/>
  <c r="E20" i="1"/>
  <c r="D20" i="1"/>
  <c r="AE8" i="1"/>
  <c r="AG8" i="1"/>
  <c r="AF8" i="1" s="1"/>
  <c r="T8" i="1"/>
  <c r="K8" i="1"/>
  <c r="J8" i="1"/>
  <c r="G9" i="1" s="1"/>
  <c r="Q19" i="1"/>
  <c r="D21" i="1" l="1"/>
  <c r="E21" i="1"/>
  <c r="N8" i="1"/>
  <c r="W8" i="1" s="1"/>
  <c r="O8" i="1"/>
  <c r="Y8" i="1" s="1"/>
  <c r="AH9" i="1"/>
  <c r="U8" i="1"/>
  <c r="X8" i="1"/>
  <c r="AI9" i="1"/>
  <c r="AJ9" i="1" s="1"/>
  <c r="F9" i="1"/>
  <c r="Q20" i="1"/>
  <c r="AC9" i="1" l="1"/>
  <c r="AD9" i="1" s="1"/>
  <c r="AB9" i="1"/>
  <c r="AK9" i="1"/>
  <c r="E22" i="1"/>
  <c r="D22" i="1"/>
  <c r="S9" i="1"/>
  <c r="L10" i="1"/>
  <c r="Q21" i="1"/>
  <c r="AG9" i="1" l="1"/>
  <c r="AF9" i="1" s="1"/>
  <c r="R9" i="1"/>
  <c r="D23" i="1"/>
  <c r="E23" i="1"/>
  <c r="AE9" i="1"/>
  <c r="M10" i="1"/>
  <c r="I9" i="1"/>
  <c r="Q22" i="1"/>
  <c r="AM9" i="1" l="1"/>
  <c r="AL9" i="1" s="1"/>
  <c r="E24" i="1"/>
  <c r="D24" i="1"/>
  <c r="X9" i="1"/>
  <c r="T9" i="1"/>
  <c r="U9" i="1"/>
  <c r="Z9" i="1"/>
  <c r="K9" i="1"/>
  <c r="J9" i="1"/>
  <c r="G10" i="1" s="1"/>
  <c r="Q23" i="1"/>
  <c r="O9" i="1" l="1"/>
  <c r="Y9" i="1" s="1"/>
  <c r="N9" i="1"/>
  <c r="W9" i="1" s="1"/>
  <c r="D25" i="1"/>
  <c r="E25" i="1"/>
  <c r="AH10" i="1"/>
  <c r="AI10" i="1"/>
  <c r="AJ10" i="1" s="1"/>
  <c r="F10" i="1"/>
  <c r="Q24" i="1"/>
  <c r="S10" i="1" l="1"/>
  <c r="AB10" i="1"/>
  <c r="AC10" i="1"/>
  <c r="AD10" i="1" s="1"/>
  <c r="AK10" i="1"/>
  <c r="L11" i="1"/>
  <c r="E26" i="1"/>
  <c r="D26" i="1"/>
  <c r="Q25" i="1"/>
  <c r="M11" i="1" l="1"/>
  <c r="AG10" i="1"/>
  <c r="AF10" i="1" s="1"/>
  <c r="I10" i="1"/>
  <c r="K10" i="1"/>
  <c r="D27" i="1"/>
  <c r="E27" i="1"/>
  <c r="AE10" i="1"/>
  <c r="Z10" i="1"/>
  <c r="R10" i="1"/>
  <c r="Q26" i="1"/>
  <c r="O10" i="1" l="1"/>
  <c r="Y10" i="1" s="1"/>
  <c r="N10" i="1"/>
  <c r="W10" i="1" s="1"/>
  <c r="X10" i="1"/>
  <c r="U10" i="1"/>
  <c r="T10" i="1"/>
  <c r="E28" i="1"/>
  <c r="D28" i="1"/>
  <c r="AM10" i="1"/>
  <c r="AL10" i="1" s="1"/>
  <c r="J10" i="1"/>
  <c r="Q27" i="1"/>
  <c r="D29" i="1" l="1"/>
  <c r="E29" i="1"/>
  <c r="G11" i="1"/>
  <c r="F11" i="1"/>
  <c r="Q28" i="1"/>
  <c r="S11" i="1" l="1"/>
  <c r="AB11" i="1"/>
  <c r="AC11" i="1"/>
  <c r="AD11" i="1" s="1"/>
  <c r="L12" i="1"/>
  <c r="AH11" i="1"/>
  <c r="AI11" i="1"/>
  <c r="AJ11" i="1" s="1"/>
  <c r="E30" i="1"/>
  <c r="D30" i="1"/>
  <c r="Q29" i="1"/>
  <c r="D31" i="1" l="1"/>
  <c r="E31" i="1"/>
  <c r="AK11" i="1"/>
  <c r="M12" i="1"/>
  <c r="AG11" i="1"/>
  <c r="AF11" i="1" s="1"/>
  <c r="I11" i="1"/>
  <c r="AE11" i="1"/>
  <c r="R11" i="1"/>
  <c r="Q30" i="1"/>
  <c r="X11" i="1" l="1"/>
  <c r="T11" i="1"/>
  <c r="AI12" i="1"/>
  <c r="AM11" i="1"/>
  <c r="AL11" i="1" s="1"/>
  <c r="J11" i="1"/>
  <c r="G12" i="1" s="1"/>
  <c r="U11" i="1"/>
  <c r="Z11" i="1"/>
  <c r="K11" i="1"/>
  <c r="E32" i="1"/>
  <c r="D32" i="1"/>
  <c r="Q31" i="1"/>
  <c r="D33" i="1" l="1"/>
  <c r="E33" i="1"/>
  <c r="N11" i="1"/>
  <c r="W11" i="1" s="1"/>
  <c r="O11" i="1"/>
  <c r="Y11" i="1" s="1"/>
  <c r="AJ12" i="1"/>
  <c r="AH12" i="1"/>
  <c r="AK12" i="1" s="1"/>
  <c r="F12" i="1"/>
  <c r="Q32" i="1"/>
  <c r="S12" i="1" l="1"/>
  <c r="AB12" i="1"/>
  <c r="L13" i="1"/>
  <c r="AC12" i="1"/>
  <c r="AD12" i="1" s="1"/>
  <c r="E34" i="1"/>
  <c r="D34" i="1"/>
  <c r="Q33" i="1"/>
  <c r="D35" i="1" l="1"/>
  <c r="E35" i="1"/>
  <c r="AG12" i="1"/>
  <c r="AF12" i="1" s="1"/>
  <c r="I12" i="1"/>
  <c r="M13" i="1"/>
  <c r="K12" i="1"/>
  <c r="Z12" i="1"/>
  <c r="R12" i="1"/>
  <c r="AE12" i="1"/>
  <c r="Q34" i="1"/>
  <c r="X12" i="1" l="1"/>
  <c r="T12" i="1"/>
  <c r="N12" i="1"/>
  <c r="W12" i="1" s="1"/>
  <c r="O12" i="1"/>
  <c r="Y12" i="1" s="1"/>
  <c r="U12" i="1"/>
  <c r="AM12" i="1"/>
  <c r="AL12" i="1" s="1"/>
  <c r="J12" i="1"/>
  <c r="G13" i="1" s="1"/>
  <c r="E36" i="1"/>
  <c r="D36" i="1"/>
  <c r="Q35" i="1"/>
  <c r="D37" i="1" l="1"/>
  <c r="E37" i="1"/>
  <c r="AH13" i="1"/>
  <c r="AI13" i="1"/>
  <c r="AJ13" i="1" s="1"/>
  <c r="F13" i="1"/>
  <c r="Q36" i="1"/>
  <c r="S13" i="1" l="1"/>
  <c r="AB13" i="1"/>
  <c r="L14" i="1"/>
  <c r="AC13" i="1"/>
  <c r="AD13" i="1" s="1"/>
  <c r="AK13" i="1"/>
  <c r="E38" i="1"/>
  <c r="D38" i="1"/>
  <c r="Q37" i="1"/>
  <c r="AG13" i="1" l="1"/>
  <c r="AF13" i="1" s="1"/>
  <c r="M14" i="1"/>
  <c r="I13" i="1"/>
  <c r="K13" i="1"/>
  <c r="R13" i="1"/>
  <c r="D39" i="1"/>
  <c r="E39" i="1"/>
  <c r="AE13" i="1"/>
  <c r="Q38" i="1"/>
  <c r="E40" i="1" l="1"/>
  <c r="D40" i="1"/>
  <c r="X13" i="1"/>
  <c r="T13" i="1"/>
  <c r="N13" i="1"/>
  <c r="W13" i="1" s="1"/>
  <c r="O13" i="1"/>
  <c r="Y13" i="1" s="1"/>
  <c r="AM13" i="1"/>
  <c r="AL13" i="1" s="1"/>
  <c r="J13" i="1"/>
  <c r="G14" i="1" s="1"/>
  <c r="U13" i="1"/>
  <c r="Z13" i="1"/>
  <c r="F14" i="1"/>
  <c r="Q39" i="1"/>
  <c r="S14" i="1" l="1"/>
  <c r="AB14" i="1"/>
  <c r="L15" i="1"/>
  <c r="AH14" i="1"/>
  <c r="AC14" i="1"/>
  <c r="AD14" i="1" s="1"/>
  <c r="AI14" i="1"/>
  <c r="AJ14" i="1" s="1"/>
  <c r="D41" i="1"/>
  <c r="E41" i="1"/>
  <c r="Q40" i="1"/>
  <c r="AK14" i="1" l="1"/>
  <c r="AG14" i="1"/>
  <c r="AF14" i="1" s="1"/>
  <c r="I14" i="1"/>
  <c r="M15" i="1"/>
  <c r="R14" i="1"/>
  <c r="E42" i="1"/>
  <c r="D42" i="1"/>
  <c r="AE14" i="1"/>
  <c r="Q41" i="1"/>
  <c r="D43" i="1" l="1"/>
  <c r="E43" i="1"/>
  <c r="X14" i="1"/>
  <c r="T14" i="1"/>
  <c r="U14" i="1"/>
  <c r="AM14" i="1"/>
  <c r="AL14" i="1" s="1"/>
  <c r="J14" i="1"/>
  <c r="K14" i="1"/>
  <c r="Z14" i="1"/>
  <c r="Q42" i="1"/>
  <c r="N14" i="1" l="1"/>
  <c r="W14" i="1" s="1"/>
  <c r="O14" i="1"/>
  <c r="Y14" i="1" s="1"/>
  <c r="G15" i="1"/>
  <c r="F15" i="1"/>
  <c r="E44" i="1"/>
  <c r="D44" i="1"/>
  <c r="Q43" i="1"/>
  <c r="S15" i="1" l="1"/>
  <c r="AD15" i="1"/>
  <c r="AB15" i="1"/>
  <c r="L16" i="1"/>
  <c r="AC15" i="1"/>
  <c r="D45" i="1"/>
  <c r="E45" i="1"/>
  <c r="AH15" i="1"/>
  <c r="AI15" i="1"/>
  <c r="AJ15" i="1" s="1"/>
  <c r="Q44" i="1"/>
  <c r="E46" i="1" l="1"/>
  <c r="D46" i="1"/>
  <c r="AG15" i="1"/>
  <c r="AF15" i="1" s="1"/>
  <c r="I15" i="1"/>
  <c r="M16" i="1"/>
  <c r="K15" i="1"/>
  <c r="AK15" i="1"/>
  <c r="AE15" i="1"/>
  <c r="Z15" i="1"/>
  <c r="R15" i="1"/>
  <c r="Q45" i="1"/>
  <c r="X15" i="1" l="1"/>
  <c r="T15" i="1"/>
  <c r="N15" i="1"/>
  <c r="W15" i="1" s="1"/>
  <c r="O15" i="1"/>
  <c r="Y15" i="1" s="1"/>
  <c r="U15" i="1"/>
  <c r="AM15" i="1"/>
  <c r="AL15" i="1" s="1"/>
  <c r="J15" i="1"/>
  <c r="G16" i="1" s="1"/>
  <c r="D47" i="1"/>
  <c r="D48" i="1" s="1"/>
  <c r="D49" i="1" s="1"/>
  <c r="D50" i="1" s="1"/>
  <c r="E47" i="1"/>
  <c r="E48" i="1" s="1"/>
  <c r="E49" i="1" s="1"/>
  <c r="E50" i="1" s="1"/>
  <c r="Q46" i="1"/>
  <c r="E51" i="1" l="1"/>
  <c r="D51" i="1"/>
  <c r="AH16" i="1"/>
  <c r="AI16" i="1"/>
  <c r="AJ16" i="1" s="1"/>
  <c r="F16" i="1"/>
  <c r="Q47" i="1"/>
  <c r="L17" i="1" l="1"/>
  <c r="AB16" i="1"/>
  <c r="S16" i="1"/>
  <c r="AC16" i="1"/>
  <c r="AD16" i="1" s="1"/>
  <c r="AK16" i="1"/>
  <c r="D52" i="1"/>
  <c r="E52" i="1"/>
  <c r="Q48" i="1"/>
  <c r="R16" i="1" l="1"/>
  <c r="AG16" i="1"/>
  <c r="AF16" i="1" s="1"/>
  <c r="M17" i="1"/>
  <c r="I16" i="1"/>
  <c r="K16" i="1"/>
  <c r="E53" i="1"/>
  <c r="D53" i="1"/>
  <c r="AE16" i="1"/>
  <c r="Q49" i="1"/>
  <c r="D54" i="1" l="1"/>
  <c r="E54" i="1"/>
  <c r="X16" i="1"/>
  <c r="T16" i="1"/>
  <c r="N16" i="1"/>
  <c r="W16" i="1" s="1"/>
  <c r="O16" i="1"/>
  <c r="Y16" i="1" s="1"/>
  <c r="AI17" i="1"/>
  <c r="AM16" i="1"/>
  <c r="AL16" i="1" s="1"/>
  <c r="J16" i="1"/>
  <c r="G17" i="1" s="1"/>
  <c r="U16" i="1"/>
  <c r="Z16" i="1"/>
  <c r="Q50" i="1"/>
  <c r="AJ17" i="1" l="1"/>
  <c r="AH17" i="1"/>
  <c r="AK17" i="1" s="1"/>
  <c r="F17" i="1"/>
  <c r="E55" i="1"/>
  <c r="D55" i="1"/>
  <c r="Q51" i="1"/>
  <c r="D56" i="1" l="1"/>
  <c r="E56" i="1"/>
  <c r="AB17" i="1"/>
  <c r="L18" i="1"/>
  <c r="S17" i="1"/>
  <c r="AC17" i="1"/>
  <c r="AD17" i="1" s="1"/>
  <c r="Q52" i="1"/>
  <c r="R17" i="1" l="1"/>
  <c r="AE17" i="1"/>
  <c r="AG17" i="1"/>
  <c r="AF17" i="1" s="1"/>
  <c r="I17" i="1"/>
  <c r="M18" i="1"/>
  <c r="K17" i="1"/>
  <c r="E57" i="1"/>
  <c r="D57" i="1"/>
  <c r="Q53" i="1"/>
  <c r="O17" i="1" l="1"/>
  <c r="Y17" i="1" s="1"/>
  <c r="N17" i="1"/>
  <c r="W17" i="1" s="1"/>
  <c r="X17" i="1"/>
  <c r="T17" i="1"/>
  <c r="D58" i="1"/>
  <c r="E58" i="1"/>
  <c r="AI18" i="1"/>
  <c r="AM17" i="1"/>
  <c r="AL17" i="1" s="1"/>
  <c r="J17" i="1"/>
  <c r="G18" i="1" s="1"/>
  <c r="U17" i="1"/>
  <c r="Z17" i="1"/>
  <c r="Q54" i="1"/>
  <c r="E59" i="1" l="1"/>
  <c r="D59" i="1"/>
  <c r="AJ18" i="1"/>
  <c r="AH18" i="1"/>
  <c r="AK18" i="1" s="1"/>
  <c r="F18" i="1"/>
  <c r="Q55" i="1"/>
  <c r="S18" i="1" l="1"/>
  <c r="AD18" i="1"/>
  <c r="L19" i="1"/>
  <c r="AB18" i="1"/>
  <c r="AE18" i="1" s="1"/>
  <c r="AC18" i="1"/>
  <c r="D60" i="1"/>
  <c r="E60" i="1"/>
  <c r="Q56" i="1"/>
  <c r="E61" i="1" l="1"/>
  <c r="D61" i="1"/>
  <c r="AG18" i="1"/>
  <c r="AF18" i="1" s="1"/>
  <c r="I18" i="1"/>
  <c r="M19" i="1"/>
  <c r="K18" i="1"/>
  <c r="Z18" i="1"/>
  <c r="R18" i="1"/>
  <c r="U18" i="1"/>
  <c r="Q57" i="1"/>
  <c r="N18" i="1" l="1"/>
  <c r="W18" i="1" s="1"/>
  <c r="O18" i="1"/>
  <c r="Y18" i="1" s="1"/>
  <c r="X18" i="1"/>
  <c r="T18" i="1"/>
  <c r="AI19" i="1"/>
  <c r="AM18" i="1"/>
  <c r="AL18" i="1" s="1"/>
  <c r="J18" i="1"/>
  <c r="G19" i="1" s="1"/>
  <c r="D62" i="1"/>
  <c r="E62" i="1"/>
  <c r="Q58" i="1"/>
  <c r="E63" i="1" l="1"/>
  <c r="D63" i="1"/>
  <c r="AJ19" i="1"/>
  <c r="AH19" i="1"/>
  <c r="AK19" i="1" s="1"/>
  <c r="F19" i="1"/>
  <c r="Q59" i="1"/>
  <c r="S19" i="1" l="1"/>
  <c r="L20" i="1"/>
  <c r="AB19" i="1"/>
  <c r="AC19" i="1"/>
  <c r="AD19" i="1" s="1"/>
  <c r="D64" i="1"/>
  <c r="E64" i="1"/>
  <c r="Q60" i="1"/>
  <c r="AE19" i="1" l="1"/>
  <c r="Z19" i="1"/>
  <c r="R19" i="1"/>
  <c r="U19" i="1"/>
  <c r="E65" i="1"/>
  <c r="E66" i="1" s="1"/>
  <c r="E67" i="1" s="1"/>
  <c r="D65" i="1"/>
  <c r="AG19" i="1"/>
  <c r="AF19" i="1" s="1"/>
  <c r="I19" i="1"/>
  <c r="M20" i="1"/>
  <c r="K19" i="1"/>
  <c r="Q61" i="1"/>
  <c r="N19" i="1" l="1"/>
  <c r="W19" i="1" s="1"/>
  <c r="O19" i="1"/>
  <c r="Y19" i="1" s="1"/>
  <c r="AI20" i="1"/>
  <c r="AM19" i="1"/>
  <c r="AL19" i="1" s="1"/>
  <c r="J19" i="1"/>
  <c r="G20" i="1" s="1"/>
  <c r="D66" i="1"/>
  <c r="E68" i="1"/>
  <c r="E69" i="1" s="1"/>
  <c r="E70" i="1" s="1"/>
  <c r="E71" i="1" s="1"/>
  <c r="X19" i="1"/>
  <c r="T19" i="1"/>
  <c r="Q62" i="1"/>
  <c r="E72" i="1" l="1"/>
  <c r="D67" i="1"/>
  <c r="AJ20" i="1"/>
  <c r="AH20" i="1"/>
  <c r="AK20" i="1" s="1"/>
  <c r="F20" i="1"/>
  <c r="Q63" i="1"/>
  <c r="S20" i="1" l="1"/>
  <c r="L21" i="1"/>
  <c r="AB20" i="1"/>
  <c r="AC20" i="1"/>
  <c r="AD20" i="1" s="1"/>
  <c r="D68" i="1"/>
  <c r="E73" i="1"/>
  <c r="Q64" i="1"/>
  <c r="AE20" i="1" l="1"/>
  <c r="Z20" i="1"/>
  <c r="R20" i="1"/>
  <c r="U20" i="1"/>
  <c r="E74" i="1"/>
  <c r="D69" i="1"/>
  <c r="D70" i="1" s="1"/>
  <c r="D71" i="1" s="1"/>
  <c r="AG20" i="1"/>
  <c r="AF20" i="1" s="1"/>
  <c r="I20" i="1"/>
  <c r="M21" i="1"/>
  <c r="K20" i="1"/>
  <c r="Q65" i="1"/>
  <c r="N20" i="1" l="1"/>
  <c r="W20" i="1" s="1"/>
  <c r="O20" i="1"/>
  <c r="Y20" i="1" s="1"/>
  <c r="AI21" i="1"/>
  <c r="AM20" i="1"/>
  <c r="AL20" i="1" s="1"/>
  <c r="J20" i="1"/>
  <c r="G21" i="1" s="1"/>
  <c r="D72" i="1"/>
  <c r="E75" i="1"/>
  <c r="X20" i="1"/>
  <c r="T20" i="1"/>
  <c r="Q66" i="1"/>
  <c r="E76" i="1" l="1"/>
  <c r="D73" i="1"/>
  <c r="AJ21" i="1"/>
  <c r="AH21" i="1"/>
  <c r="AK21" i="1" s="1"/>
  <c r="F21" i="1"/>
  <c r="Q67" i="1"/>
  <c r="S21" i="1" l="1"/>
  <c r="L22" i="1"/>
  <c r="AB21" i="1"/>
  <c r="AC21" i="1"/>
  <c r="AD21" i="1" s="1"/>
  <c r="D74" i="1"/>
  <c r="E77" i="1"/>
  <c r="Q68" i="1"/>
  <c r="AE21" i="1" l="1"/>
  <c r="Z21" i="1"/>
  <c r="R21" i="1"/>
  <c r="U21" i="1"/>
  <c r="E78" i="1"/>
  <c r="D75" i="1"/>
  <c r="AG21" i="1"/>
  <c r="AF21" i="1" s="1"/>
  <c r="I21" i="1"/>
  <c r="M22" i="1"/>
  <c r="K21" i="1"/>
  <c r="Q69" i="1"/>
  <c r="N21" i="1" l="1"/>
  <c r="W21" i="1" s="1"/>
  <c r="O21" i="1"/>
  <c r="Y21" i="1" s="1"/>
  <c r="AI22" i="1"/>
  <c r="AM21" i="1"/>
  <c r="AL21" i="1" s="1"/>
  <c r="J21" i="1"/>
  <c r="G22" i="1" s="1"/>
  <c r="D76" i="1"/>
  <c r="E79" i="1"/>
  <c r="E80" i="1" s="1"/>
  <c r="E81" i="1" s="1"/>
  <c r="X21" i="1"/>
  <c r="T21" i="1"/>
  <c r="Q70" i="1"/>
  <c r="E82" i="1" l="1"/>
  <c r="D77" i="1"/>
  <c r="AJ22" i="1"/>
  <c r="AH22" i="1"/>
  <c r="AK22" i="1" s="1"/>
  <c r="F22" i="1"/>
  <c r="Q71" i="1"/>
  <c r="S22" i="1" l="1"/>
  <c r="L23" i="1"/>
  <c r="AB22" i="1"/>
  <c r="AC22" i="1"/>
  <c r="AD22" i="1" s="1"/>
  <c r="D78" i="1"/>
  <c r="E83" i="1"/>
  <c r="Q72" i="1"/>
  <c r="AE22" i="1" l="1"/>
  <c r="Z22" i="1"/>
  <c r="R22" i="1"/>
  <c r="U22" i="1"/>
  <c r="E84" i="1"/>
  <c r="D79" i="1"/>
  <c r="D80" i="1" s="1"/>
  <c r="D81" i="1" s="1"/>
  <c r="AG22" i="1"/>
  <c r="AF22" i="1" s="1"/>
  <c r="I22" i="1"/>
  <c r="M23" i="1"/>
  <c r="K22" i="1"/>
  <c r="Q73" i="1"/>
  <c r="N22" i="1" l="1"/>
  <c r="W22" i="1" s="1"/>
  <c r="O22" i="1"/>
  <c r="Y22" i="1" s="1"/>
  <c r="AI23" i="1"/>
  <c r="AM22" i="1"/>
  <c r="AL22" i="1" s="1"/>
  <c r="J22" i="1"/>
  <c r="G23" i="1" s="1"/>
  <c r="D82" i="1"/>
  <c r="E85" i="1"/>
  <c r="X22" i="1"/>
  <c r="T22" i="1"/>
  <c r="Q74" i="1"/>
  <c r="E86" i="1" l="1"/>
  <c r="D83" i="1"/>
  <c r="AJ23" i="1"/>
  <c r="AH23" i="1"/>
  <c r="AK23" i="1" s="1"/>
  <c r="F23" i="1"/>
  <c r="Q75" i="1"/>
  <c r="S23" i="1" l="1"/>
  <c r="L24" i="1"/>
  <c r="AB23" i="1"/>
  <c r="AC23" i="1"/>
  <c r="AD23" i="1" s="1"/>
  <c r="D84" i="1"/>
  <c r="E87" i="1"/>
  <c r="Q76" i="1"/>
  <c r="AE23" i="1" l="1"/>
  <c r="R23" i="1"/>
  <c r="U23" i="1"/>
  <c r="E88" i="1"/>
  <c r="D85" i="1"/>
  <c r="AG23" i="1"/>
  <c r="AF23" i="1" s="1"/>
  <c r="M24" i="1"/>
  <c r="I23" i="1"/>
  <c r="K23" i="1"/>
  <c r="Q77" i="1"/>
  <c r="N23" i="1" l="1"/>
  <c r="W23" i="1" s="1"/>
  <c r="O23" i="1"/>
  <c r="Y23" i="1" s="1"/>
  <c r="AM23" i="1"/>
  <c r="AL23" i="1" s="1"/>
  <c r="J23" i="1"/>
  <c r="G24" i="1" s="1"/>
  <c r="Z23" i="1"/>
  <c r="D86" i="1"/>
  <c r="E89" i="1"/>
  <c r="X23" i="1"/>
  <c r="T23" i="1"/>
  <c r="Q78" i="1"/>
  <c r="AH24" i="1" l="1"/>
  <c r="E90" i="1"/>
  <c r="D87" i="1"/>
  <c r="F24" i="1"/>
  <c r="AI24" i="1"/>
  <c r="AJ24" i="1" s="1"/>
  <c r="Q79" i="1"/>
  <c r="AK24" i="1" l="1"/>
  <c r="AD24" i="1"/>
  <c r="S24" i="1"/>
  <c r="L25" i="1"/>
  <c r="AB24" i="1"/>
  <c r="AC24" i="1"/>
  <c r="D88" i="1"/>
  <c r="E91" i="1"/>
  <c r="Q80" i="1"/>
  <c r="E92" i="1" l="1"/>
  <c r="D89" i="1"/>
  <c r="AG24" i="1"/>
  <c r="AF24" i="1" s="1"/>
  <c r="M25" i="1"/>
  <c r="I24" i="1"/>
  <c r="K24" i="1"/>
  <c r="AE24" i="1"/>
  <c r="R24" i="1"/>
  <c r="Q81" i="1"/>
  <c r="X24" i="1" l="1"/>
  <c r="T24" i="1"/>
  <c r="N24" i="1"/>
  <c r="W24" i="1" s="1"/>
  <c r="O24" i="1"/>
  <c r="Y24" i="1" s="1"/>
  <c r="AM24" i="1"/>
  <c r="AL24" i="1" s="1"/>
  <c r="J24" i="1"/>
  <c r="G25" i="1" s="1"/>
  <c r="U24" i="1"/>
  <c r="Z24" i="1"/>
  <c r="F25" i="1"/>
  <c r="D90" i="1"/>
  <c r="E93" i="1"/>
  <c r="Q82" i="1"/>
  <c r="E94" i="1" l="1"/>
  <c r="D91" i="1"/>
  <c r="S25" i="1"/>
  <c r="L26" i="1"/>
  <c r="AB25" i="1"/>
  <c r="AJ25" i="1"/>
  <c r="AH25" i="1"/>
  <c r="AC25" i="1"/>
  <c r="AD25" i="1" s="1"/>
  <c r="AI25" i="1"/>
  <c r="Q83" i="1"/>
  <c r="AG25" i="1" l="1"/>
  <c r="AF25" i="1" s="1"/>
  <c r="I25" i="1"/>
  <c r="M26" i="1"/>
  <c r="K25" i="1"/>
  <c r="AK25" i="1"/>
  <c r="AE25" i="1"/>
  <c r="Z25" i="1"/>
  <c r="R25" i="1"/>
  <c r="U25" i="1"/>
  <c r="D92" i="1"/>
  <c r="E95" i="1"/>
  <c r="Q84" i="1"/>
  <c r="N25" i="1" l="1"/>
  <c r="W25" i="1" s="1"/>
  <c r="O25" i="1"/>
  <c r="Y25" i="1" s="1"/>
  <c r="E96" i="1"/>
  <c r="E97" i="1" s="1"/>
  <c r="D93" i="1"/>
  <c r="X25" i="1"/>
  <c r="T25" i="1"/>
  <c r="AI26" i="1"/>
  <c r="AM25" i="1"/>
  <c r="AL25" i="1" s="1"/>
  <c r="J25" i="1"/>
  <c r="G26" i="1" s="1"/>
  <c r="Q85" i="1"/>
  <c r="D94" i="1" l="1"/>
  <c r="E98" i="1"/>
  <c r="AJ26" i="1"/>
  <c r="AH26" i="1"/>
  <c r="AK26" i="1" s="1"/>
  <c r="F26" i="1"/>
  <c r="Q86" i="1"/>
  <c r="S26" i="1" l="1"/>
  <c r="L27" i="1"/>
  <c r="AB26" i="1"/>
  <c r="AC26" i="1"/>
  <c r="AD26" i="1" s="1"/>
  <c r="E99" i="1"/>
  <c r="D95" i="1"/>
  <c r="Q87" i="1"/>
  <c r="M27" i="1" l="1"/>
  <c r="AG26" i="1"/>
  <c r="AF26" i="1" s="1"/>
  <c r="I26" i="1"/>
  <c r="K26" i="1"/>
  <c r="Z26" i="1"/>
  <c r="R26" i="1"/>
  <c r="U26" i="1"/>
  <c r="D96" i="1"/>
  <c r="E100" i="1"/>
  <c r="AE26" i="1"/>
  <c r="Q88" i="1"/>
  <c r="N26" i="1" l="1"/>
  <c r="W26" i="1" s="1"/>
  <c r="O26" i="1"/>
  <c r="Y26" i="1" s="1"/>
  <c r="E101" i="1"/>
  <c r="D97" i="1"/>
  <c r="X26" i="1"/>
  <c r="T26" i="1"/>
  <c r="AI27" i="1"/>
  <c r="AM26" i="1"/>
  <c r="AL26" i="1" s="1"/>
  <c r="J26" i="1"/>
  <c r="G27" i="1" s="1"/>
  <c r="Q89" i="1"/>
  <c r="AJ27" i="1" l="1"/>
  <c r="AH27" i="1"/>
  <c r="AK27" i="1" s="1"/>
  <c r="F27" i="1"/>
  <c r="D98" i="1"/>
  <c r="E102" i="1"/>
  <c r="Q90" i="1"/>
  <c r="E103" i="1" l="1"/>
  <c r="D99" i="1"/>
  <c r="S27" i="1"/>
  <c r="AB27" i="1"/>
  <c r="L28" i="1"/>
  <c r="AC27" i="1"/>
  <c r="AD27" i="1" s="1"/>
  <c r="Q91" i="1"/>
  <c r="AE27" i="1" l="1"/>
  <c r="Z27" i="1"/>
  <c r="R27" i="1"/>
  <c r="U27" i="1"/>
  <c r="AG27" i="1"/>
  <c r="AF27" i="1" s="1"/>
  <c r="I27" i="1"/>
  <c r="M28" i="1"/>
  <c r="K27" i="1"/>
  <c r="D100" i="1"/>
  <c r="E104" i="1"/>
  <c r="Q92" i="1"/>
  <c r="E105" i="1" l="1"/>
  <c r="D101" i="1"/>
  <c r="N27" i="1"/>
  <c r="W27" i="1" s="1"/>
  <c r="O27" i="1"/>
  <c r="Y27" i="1" s="1"/>
  <c r="AI28" i="1"/>
  <c r="AM27" i="1"/>
  <c r="AL27" i="1" s="1"/>
  <c r="J27" i="1"/>
  <c r="G28" i="1" s="1"/>
  <c r="X27" i="1"/>
  <c r="T27" i="1"/>
  <c r="Q93" i="1"/>
  <c r="AJ28" i="1" l="1"/>
  <c r="AH28" i="1"/>
  <c r="AK28" i="1" s="1"/>
  <c r="F28" i="1"/>
  <c r="D102" i="1"/>
  <c r="E106" i="1"/>
  <c r="E107" i="1" s="1"/>
  <c r="Q94" i="1"/>
  <c r="E108" i="1" l="1"/>
  <c r="D103" i="1"/>
  <c r="S28" i="1"/>
  <c r="L29" i="1"/>
  <c r="AB28" i="1"/>
  <c r="AC28" i="1"/>
  <c r="AD28" i="1" s="1"/>
  <c r="Q95" i="1"/>
  <c r="AG28" i="1" l="1"/>
  <c r="AF28" i="1" s="1"/>
  <c r="I28" i="1"/>
  <c r="M29" i="1"/>
  <c r="K28" i="1"/>
  <c r="Z28" i="1"/>
  <c r="R28" i="1"/>
  <c r="AE28" i="1"/>
  <c r="D104" i="1"/>
  <c r="E109" i="1"/>
  <c r="Q96" i="1"/>
  <c r="X28" i="1" l="1"/>
  <c r="T28" i="1"/>
  <c r="N28" i="1"/>
  <c r="W28" i="1" s="1"/>
  <c r="O28" i="1"/>
  <c r="Y28" i="1" s="1"/>
  <c r="E110" i="1"/>
  <c r="D105" i="1"/>
  <c r="U28" i="1"/>
  <c r="AM28" i="1"/>
  <c r="AL28" i="1" s="1"/>
  <c r="J28" i="1"/>
  <c r="G29" i="1" s="1"/>
  <c r="Q97" i="1"/>
  <c r="AH29" i="1" l="1"/>
  <c r="D106" i="1"/>
  <c r="D107" i="1" s="1"/>
  <c r="D108" i="1" s="1"/>
  <c r="E111" i="1"/>
  <c r="AI29" i="1"/>
  <c r="AJ29" i="1" s="1"/>
  <c r="F29" i="1"/>
  <c r="Q98" i="1"/>
  <c r="L30" i="1" l="1"/>
  <c r="S29" i="1"/>
  <c r="AB29" i="1"/>
  <c r="AC29" i="1"/>
  <c r="AD29" i="1" s="1"/>
  <c r="AK29" i="1"/>
  <c r="E112" i="1"/>
  <c r="D109" i="1"/>
  <c r="Q99" i="1"/>
  <c r="D110" i="1" l="1"/>
  <c r="E113" i="1"/>
  <c r="AE29" i="1"/>
  <c r="Z29" i="1"/>
  <c r="R29" i="1"/>
  <c r="U29" i="1"/>
  <c r="AG29" i="1"/>
  <c r="AF29" i="1" s="1"/>
  <c r="I29" i="1"/>
  <c r="M30" i="1"/>
  <c r="K29" i="1"/>
  <c r="Q100" i="1"/>
  <c r="N29" i="1" l="1"/>
  <c r="W29" i="1" s="1"/>
  <c r="O29" i="1"/>
  <c r="Y29" i="1" s="1"/>
  <c r="AI30" i="1"/>
  <c r="AM29" i="1"/>
  <c r="AL29" i="1" s="1"/>
  <c r="J29" i="1"/>
  <c r="G30" i="1" s="1"/>
  <c r="X29" i="1"/>
  <c r="T29" i="1"/>
  <c r="E114" i="1"/>
  <c r="D111" i="1"/>
  <c r="Q101" i="1"/>
  <c r="D112" i="1" l="1"/>
  <c r="E115" i="1"/>
  <c r="AJ30" i="1"/>
  <c r="AH30" i="1"/>
  <c r="AK30" i="1" s="1"/>
  <c r="F30" i="1"/>
  <c r="Q102" i="1"/>
  <c r="S30" i="1" l="1"/>
  <c r="L31" i="1"/>
  <c r="AB30" i="1"/>
  <c r="AC30" i="1"/>
  <c r="AD30" i="1" s="1"/>
  <c r="E116" i="1"/>
  <c r="D113" i="1"/>
  <c r="Q103" i="1"/>
  <c r="AG30" i="1" l="1"/>
  <c r="AF30" i="1" s="1"/>
  <c r="M31" i="1"/>
  <c r="I30" i="1"/>
  <c r="K30" i="1"/>
  <c r="R30" i="1"/>
  <c r="D114" i="1"/>
  <c r="E117" i="1"/>
  <c r="AE30" i="1"/>
  <c r="Q104" i="1"/>
  <c r="E118" i="1" l="1"/>
  <c r="D115" i="1"/>
  <c r="X30" i="1"/>
  <c r="T30" i="1"/>
  <c r="N30" i="1"/>
  <c r="W30" i="1" s="1"/>
  <c r="O30" i="1"/>
  <c r="Y30" i="1" s="1"/>
  <c r="AM30" i="1"/>
  <c r="AL30" i="1" s="1"/>
  <c r="J30" i="1"/>
  <c r="G31" i="1" s="1"/>
  <c r="U30" i="1"/>
  <c r="Z30" i="1"/>
  <c r="F31" i="1"/>
  <c r="Q105" i="1"/>
  <c r="L32" i="1" l="1"/>
  <c r="S31" i="1"/>
  <c r="AB31" i="1"/>
  <c r="AJ31" i="1"/>
  <c r="AH31" i="1"/>
  <c r="AC31" i="1"/>
  <c r="AD31" i="1" s="1"/>
  <c r="AI31" i="1"/>
  <c r="D116" i="1"/>
  <c r="E119" i="1"/>
  <c r="Q106" i="1"/>
  <c r="E120" i="1" l="1"/>
  <c r="D117" i="1"/>
  <c r="AK31" i="1"/>
  <c r="AE31" i="1"/>
  <c r="R31" i="1"/>
  <c r="AG31" i="1"/>
  <c r="AF31" i="1" s="1"/>
  <c r="I31" i="1"/>
  <c r="M32" i="1"/>
  <c r="Q107" i="1"/>
  <c r="AM31" i="1" l="1"/>
  <c r="AL31" i="1" s="1"/>
  <c r="J31" i="1"/>
  <c r="G32" i="1" s="1"/>
  <c r="X31" i="1"/>
  <c r="T31" i="1"/>
  <c r="K31" i="1"/>
  <c r="U31" i="1"/>
  <c r="Z31" i="1"/>
  <c r="D118" i="1"/>
  <c r="E121" i="1"/>
  <c r="Q108" i="1"/>
  <c r="N31" i="1" l="1"/>
  <c r="W31" i="1" s="1"/>
  <c r="O31" i="1"/>
  <c r="Y31" i="1" s="1"/>
  <c r="AH32" i="1"/>
  <c r="E122" i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D119" i="1"/>
  <c r="F32" i="1"/>
  <c r="AI32" i="1"/>
  <c r="AJ32" i="1" s="1"/>
  <c r="Q109" i="1"/>
  <c r="AK32" i="1" l="1"/>
  <c r="L33" i="1"/>
  <c r="S32" i="1"/>
  <c r="AB32" i="1"/>
  <c r="AC32" i="1"/>
  <c r="AD32" i="1" s="1"/>
  <c r="D120" i="1"/>
  <c r="E137" i="1"/>
  <c r="Q110" i="1"/>
  <c r="E138" i="1" l="1"/>
  <c r="E139" i="1" s="1"/>
  <c r="D121" i="1"/>
  <c r="AE32" i="1"/>
  <c r="Z32" i="1"/>
  <c r="R32" i="1"/>
  <c r="U32" i="1"/>
  <c r="AG32" i="1"/>
  <c r="AF32" i="1" s="1"/>
  <c r="I32" i="1"/>
  <c r="M33" i="1"/>
  <c r="K32" i="1"/>
  <c r="Q111" i="1"/>
  <c r="O32" i="1" l="1"/>
  <c r="Y32" i="1" s="1"/>
  <c r="N32" i="1"/>
  <c r="W32" i="1" s="1"/>
  <c r="AI33" i="1"/>
  <c r="AM32" i="1"/>
  <c r="AL32" i="1" s="1"/>
  <c r="J32" i="1"/>
  <c r="G33" i="1" s="1"/>
  <c r="X32" i="1"/>
  <c r="T32" i="1"/>
  <c r="D122" i="1"/>
  <c r="E140" i="1"/>
  <c r="Q112" i="1"/>
  <c r="E141" i="1" l="1"/>
  <c r="D123" i="1"/>
  <c r="D124" i="1" s="1"/>
  <c r="AJ33" i="1"/>
  <c r="AH33" i="1"/>
  <c r="AK33" i="1" s="1"/>
  <c r="F33" i="1"/>
  <c r="Q113" i="1"/>
  <c r="S33" i="1" l="1"/>
  <c r="L34" i="1"/>
  <c r="AB33" i="1"/>
  <c r="AC33" i="1"/>
  <c r="AD33" i="1" s="1"/>
  <c r="D125" i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E142" i="1"/>
  <c r="Q114" i="1"/>
  <c r="M34" i="1" l="1"/>
  <c r="AG33" i="1"/>
  <c r="AF33" i="1" s="1"/>
  <c r="K33" i="1"/>
  <c r="I33" i="1"/>
  <c r="E143" i="1"/>
  <c r="E144" i="1" s="1"/>
  <c r="E145" i="1" s="1"/>
  <c r="D137" i="1"/>
  <c r="AE33" i="1"/>
  <c r="Z33" i="1"/>
  <c r="R33" i="1"/>
  <c r="Q115" i="1"/>
  <c r="X33" i="1" l="1"/>
  <c r="T33" i="1"/>
  <c r="D138" i="1"/>
  <c r="E146" i="1"/>
  <c r="U33" i="1"/>
  <c r="N33" i="1"/>
  <c r="W33" i="1" s="1"/>
  <c r="O33" i="1"/>
  <c r="Y33" i="1" s="1"/>
  <c r="AM33" i="1"/>
  <c r="AL33" i="1" s="1"/>
  <c r="J33" i="1"/>
  <c r="G34" i="1" s="1"/>
  <c r="Q116" i="1"/>
  <c r="AH34" i="1" l="1"/>
  <c r="AI34" i="1"/>
  <c r="AJ34" i="1" s="1"/>
  <c r="F34" i="1"/>
  <c r="E147" i="1"/>
  <c r="D139" i="1"/>
  <c r="Q117" i="1"/>
  <c r="S34" i="1" l="1"/>
  <c r="AB34" i="1"/>
  <c r="L35" i="1"/>
  <c r="AC34" i="1"/>
  <c r="AD34" i="1" s="1"/>
  <c r="AK34" i="1"/>
  <c r="D140" i="1"/>
  <c r="E148" i="1"/>
  <c r="Q118" i="1"/>
  <c r="E149" i="1" l="1"/>
  <c r="D141" i="1"/>
  <c r="AE34" i="1"/>
  <c r="R34" i="1"/>
  <c r="U34" i="1"/>
  <c r="AG34" i="1"/>
  <c r="AF34" i="1" s="1"/>
  <c r="M35" i="1"/>
  <c r="I34" i="1"/>
  <c r="K34" i="1"/>
  <c r="Q119" i="1"/>
  <c r="N34" i="1" l="1"/>
  <c r="W34" i="1" s="1"/>
  <c r="O34" i="1"/>
  <c r="Y34" i="1" s="1"/>
  <c r="AM34" i="1"/>
  <c r="AL34" i="1" s="1"/>
  <c r="J34" i="1"/>
  <c r="G35" i="1" s="1"/>
  <c r="Z34" i="1"/>
  <c r="X34" i="1"/>
  <c r="T34" i="1"/>
  <c r="D142" i="1"/>
  <c r="E150" i="1"/>
  <c r="Q120" i="1"/>
  <c r="AH35" i="1" l="1"/>
  <c r="E151" i="1"/>
  <c r="D143" i="1"/>
  <c r="F35" i="1"/>
  <c r="AI35" i="1"/>
  <c r="AJ35" i="1" s="1"/>
  <c r="Q121" i="1"/>
  <c r="S35" i="1" l="1"/>
  <c r="L36" i="1"/>
  <c r="AB35" i="1"/>
  <c r="AC35" i="1"/>
  <c r="AD35" i="1" s="1"/>
  <c r="D144" i="1"/>
  <c r="D145" i="1" s="1"/>
  <c r="D146" i="1" s="1"/>
  <c r="E152" i="1"/>
  <c r="E153" i="1" s="1"/>
  <c r="E154" i="1" s="1"/>
  <c r="AK35" i="1"/>
  <c r="Q122" i="1"/>
  <c r="M36" i="1" l="1"/>
  <c r="AG35" i="1"/>
  <c r="AF35" i="1" s="1"/>
  <c r="I35" i="1"/>
  <c r="K35" i="1"/>
  <c r="E155" i="1"/>
  <c r="E156" i="1" s="1"/>
  <c r="D147" i="1"/>
  <c r="AE35" i="1"/>
  <c r="Z35" i="1"/>
  <c r="R35" i="1"/>
  <c r="Q123" i="1"/>
  <c r="X35" i="1" l="1"/>
  <c r="T35" i="1"/>
  <c r="D148" i="1"/>
  <c r="E157" i="1"/>
  <c r="N35" i="1"/>
  <c r="W35" i="1" s="1"/>
  <c r="O35" i="1"/>
  <c r="Y35" i="1" s="1"/>
  <c r="U35" i="1"/>
  <c r="AM35" i="1"/>
  <c r="AL35" i="1" s="1"/>
  <c r="J35" i="1"/>
  <c r="G36" i="1" s="1"/>
  <c r="Q124" i="1"/>
  <c r="AH36" i="1" l="1"/>
  <c r="F36" i="1"/>
  <c r="AI36" i="1"/>
  <c r="AJ36" i="1" s="1"/>
  <c r="E158" i="1"/>
  <c r="D149" i="1"/>
  <c r="Q125" i="1"/>
  <c r="AK36" i="1" l="1"/>
  <c r="D150" i="1"/>
  <c r="E159" i="1"/>
  <c r="S36" i="1"/>
  <c r="AB36" i="1"/>
  <c r="L37" i="1"/>
  <c r="AC36" i="1"/>
  <c r="AD36" i="1" s="1"/>
  <c r="Q126" i="1"/>
  <c r="M37" i="1" l="1"/>
  <c r="AG36" i="1"/>
  <c r="AF36" i="1" s="1"/>
  <c r="I36" i="1"/>
  <c r="K36" i="1"/>
  <c r="Z36" i="1"/>
  <c r="R36" i="1"/>
  <c r="E160" i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D151" i="1"/>
  <c r="AE36" i="1"/>
  <c r="Q127" i="1"/>
  <c r="D152" i="1" l="1"/>
  <c r="E182" i="1"/>
  <c r="X36" i="1"/>
  <c r="T36" i="1"/>
  <c r="N36" i="1"/>
  <c r="W36" i="1" s="1"/>
  <c r="O36" i="1"/>
  <c r="Y36" i="1" s="1"/>
  <c r="U36" i="1"/>
  <c r="AM36" i="1"/>
  <c r="AL36" i="1" s="1"/>
  <c r="J36" i="1"/>
  <c r="G37" i="1" s="1"/>
  <c r="Q128" i="1"/>
  <c r="AH37" i="1" l="1"/>
  <c r="F37" i="1"/>
  <c r="AI37" i="1"/>
  <c r="AJ37" i="1" s="1"/>
  <c r="E183" i="1"/>
  <c r="D153" i="1"/>
  <c r="D154" i="1" s="1"/>
  <c r="D155" i="1" s="1"/>
  <c r="D156" i="1" s="1"/>
  <c r="Q129" i="1"/>
  <c r="AK37" i="1" l="1"/>
  <c r="D157" i="1"/>
  <c r="E184" i="1"/>
  <c r="L38" i="1"/>
  <c r="S37" i="1"/>
  <c r="AB37" i="1"/>
  <c r="AC37" i="1"/>
  <c r="AD37" i="1" s="1"/>
  <c r="Q130" i="1"/>
  <c r="AE37" i="1" l="1"/>
  <c r="Z37" i="1"/>
  <c r="R37" i="1"/>
  <c r="U37" i="1"/>
  <c r="AG37" i="1"/>
  <c r="AF37" i="1" s="1"/>
  <c r="I37" i="1"/>
  <c r="M38" i="1"/>
  <c r="K37" i="1"/>
  <c r="E185" i="1"/>
  <c r="E186" i="1" s="1"/>
  <c r="E187" i="1" s="1"/>
  <c r="E188" i="1" s="1"/>
  <c r="E189" i="1" s="1"/>
  <c r="E190" i="1" s="1"/>
  <c r="E191" i="1" s="1"/>
  <c r="E192" i="1" s="1"/>
  <c r="E193" i="1" s="1"/>
  <c r="E194" i="1" s="1"/>
  <c r="D158" i="1"/>
  <c r="Q131" i="1"/>
  <c r="N37" i="1" l="1"/>
  <c r="W37" i="1" s="1"/>
  <c r="O37" i="1"/>
  <c r="Y37" i="1" s="1"/>
  <c r="D159" i="1"/>
  <c r="E195" i="1"/>
  <c r="AI38" i="1"/>
  <c r="AM37" i="1"/>
  <c r="AL37" i="1" s="1"/>
  <c r="J37" i="1"/>
  <c r="G38" i="1" s="1"/>
  <c r="X37" i="1"/>
  <c r="T37" i="1"/>
  <c r="Q132" i="1"/>
  <c r="E196" i="1" l="1"/>
  <c r="D160" i="1"/>
  <c r="AJ38" i="1"/>
  <c r="AH38" i="1"/>
  <c r="AK38" i="1" s="1"/>
  <c r="F38" i="1"/>
  <c r="Q133" i="1"/>
  <c r="L39" i="1" l="1"/>
  <c r="S38" i="1"/>
  <c r="AB38" i="1"/>
  <c r="AC38" i="1"/>
  <c r="AD38" i="1" s="1"/>
  <c r="D161" i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E197" i="1"/>
  <c r="E198" i="1" s="1"/>
  <c r="Q134" i="1"/>
  <c r="E199" i="1" l="1"/>
  <c r="D182" i="1"/>
  <c r="AE38" i="1"/>
  <c r="Z38" i="1"/>
  <c r="R38" i="1"/>
  <c r="U38" i="1"/>
  <c r="AG38" i="1"/>
  <c r="AF38" i="1" s="1"/>
  <c r="I38" i="1"/>
  <c r="M39" i="1"/>
  <c r="K38" i="1"/>
  <c r="Q135" i="1"/>
  <c r="N38" i="1" l="1"/>
  <c r="W38" i="1" s="1"/>
  <c r="O38" i="1"/>
  <c r="Y38" i="1" s="1"/>
  <c r="AI39" i="1"/>
  <c r="AM38" i="1"/>
  <c r="AL38" i="1" s="1"/>
  <c r="J38" i="1"/>
  <c r="G39" i="1" s="1"/>
  <c r="X38" i="1"/>
  <c r="T38" i="1"/>
  <c r="D183" i="1"/>
  <c r="E200" i="1"/>
  <c r="E201" i="1" s="1"/>
  <c r="E202" i="1" s="1"/>
  <c r="Q136" i="1"/>
  <c r="E203" i="1" l="1"/>
  <c r="D184" i="1"/>
  <c r="AJ39" i="1"/>
  <c r="AH39" i="1"/>
  <c r="AK39" i="1" s="1"/>
  <c r="F39" i="1"/>
  <c r="Q137" i="1"/>
  <c r="S39" i="1" l="1"/>
  <c r="L40" i="1"/>
  <c r="AB39" i="1"/>
  <c r="AC39" i="1"/>
  <c r="AD39" i="1" s="1"/>
  <c r="D185" i="1"/>
  <c r="E204" i="1"/>
  <c r="E205" i="1" s="1"/>
  <c r="Q138" i="1"/>
  <c r="M40" i="1" l="1"/>
  <c r="AG39" i="1"/>
  <c r="AF39" i="1" s="1"/>
  <c r="I39" i="1"/>
  <c r="K39" i="1"/>
  <c r="D186" i="1"/>
  <c r="D187" i="1" s="1"/>
  <c r="D188" i="1" s="1"/>
  <c r="D189" i="1" s="1"/>
  <c r="D190" i="1" s="1"/>
  <c r="D191" i="1" s="1"/>
  <c r="D192" i="1" s="1"/>
  <c r="AE39" i="1"/>
  <c r="Z39" i="1"/>
  <c r="R39" i="1"/>
  <c r="Q139" i="1"/>
  <c r="X39" i="1" l="1"/>
  <c r="T39" i="1"/>
  <c r="D193" i="1"/>
  <c r="N39" i="1"/>
  <c r="W39" i="1" s="1"/>
  <c r="O39" i="1"/>
  <c r="Y39" i="1" s="1"/>
  <c r="U39" i="1"/>
  <c r="AM39" i="1"/>
  <c r="AL39" i="1" s="1"/>
  <c r="J39" i="1"/>
  <c r="G40" i="1" s="1"/>
  <c r="Q140" i="1"/>
  <c r="AH40" i="1" l="1"/>
  <c r="F40" i="1"/>
  <c r="AI40" i="1"/>
  <c r="AJ40" i="1" s="1"/>
  <c r="D194" i="1"/>
  <c r="Q141" i="1"/>
  <c r="AK40" i="1" l="1"/>
  <c r="D195" i="1"/>
  <c r="S40" i="1"/>
  <c r="AB40" i="1"/>
  <c r="L41" i="1"/>
  <c r="AC40" i="1"/>
  <c r="AD40" i="1" s="1"/>
  <c r="Q142" i="1"/>
  <c r="I40" i="1" l="1"/>
  <c r="AG40" i="1"/>
  <c r="AF40" i="1" s="1"/>
  <c r="M41" i="1"/>
  <c r="K40" i="1"/>
  <c r="Z40" i="1"/>
  <c r="R40" i="1"/>
  <c r="U40" i="1"/>
  <c r="D196" i="1"/>
  <c r="AE40" i="1"/>
  <c r="Q143" i="1"/>
  <c r="N40" i="1" l="1"/>
  <c r="W40" i="1" s="1"/>
  <c r="O40" i="1"/>
  <c r="Y40" i="1" s="1"/>
  <c r="D197" i="1"/>
  <c r="D198" i="1" s="1"/>
  <c r="X40" i="1"/>
  <c r="T40" i="1"/>
  <c r="AM40" i="1"/>
  <c r="AL40" i="1" s="1"/>
  <c r="J40" i="1"/>
  <c r="G41" i="1" s="1"/>
  <c r="F41" i="1"/>
  <c r="Q144" i="1"/>
  <c r="S41" i="1" l="1"/>
  <c r="AB41" i="1"/>
  <c r="L42" i="1"/>
  <c r="AJ41" i="1"/>
  <c r="AH41" i="1"/>
  <c r="AC41" i="1"/>
  <c r="AD41" i="1" s="1"/>
  <c r="AI41" i="1"/>
  <c r="D199" i="1"/>
  <c r="Q145" i="1"/>
  <c r="D200" i="1" l="1"/>
  <c r="AE41" i="1"/>
  <c r="Z41" i="1"/>
  <c r="R41" i="1"/>
  <c r="U41" i="1"/>
  <c r="AK41" i="1"/>
  <c r="AG41" i="1"/>
  <c r="AF41" i="1" s="1"/>
  <c r="M42" i="1"/>
  <c r="I41" i="1"/>
  <c r="K41" i="1"/>
  <c r="Q146" i="1"/>
  <c r="O41" i="1" l="1"/>
  <c r="Y41" i="1" s="1"/>
  <c r="N41" i="1"/>
  <c r="W41" i="1" s="1"/>
  <c r="AI42" i="1"/>
  <c r="AM41" i="1"/>
  <c r="AL41" i="1" s="1"/>
  <c r="J41" i="1"/>
  <c r="G42" i="1" s="1"/>
  <c r="X41" i="1"/>
  <c r="T41" i="1"/>
  <c r="D201" i="1"/>
  <c r="D202" i="1" s="1"/>
  <c r="Q147" i="1"/>
  <c r="D203" i="1" l="1"/>
  <c r="AJ42" i="1"/>
  <c r="AH42" i="1"/>
  <c r="AK42" i="1" s="1"/>
  <c r="F42" i="1"/>
  <c r="Q148" i="1"/>
  <c r="S42" i="1" l="1"/>
  <c r="AB42" i="1"/>
  <c r="L43" i="1"/>
  <c r="AC42" i="1"/>
  <c r="AD42" i="1" s="1"/>
  <c r="D204" i="1"/>
  <c r="Q149" i="1"/>
  <c r="AE42" i="1" l="1"/>
  <c r="D205" i="1"/>
  <c r="I42" i="1"/>
  <c r="AG42" i="1"/>
  <c r="AF42" i="1" s="1"/>
  <c r="M43" i="1"/>
  <c r="R42" i="1"/>
  <c r="Q150" i="1"/>
  <c r="X42" i="1" l="1"/>
  <c r="T42" i="1"/>
  <c r="AM42" i="1"/>
  <c r="AL42" i="1" s="1"/>
  <c r="J42" i="1"/>
  <c r="G43" i="1" s="1"/>
  <c r="F43" i="1"/>
  <c r="U42" i="1"/>
  <c r="Z42" i="1"/>
  <c r="K42" i="1"/>
  <c r="Q151" i="1"/>
  <c r="S43" i="1" l="1"/>
  <c r="AB43" i="1"/>
  <c r="L44" i="1"/>
  <c r="AH43" i="1"/>
  <c r="AC43" i="1"/>
  <c r="AD43" i="1" s="1"/>
  <c r="O42" i="1"/>
  <c r="Y42" i="1" s="1"/>
  <c r="N42" i="1"/>
  <c r="W42" i="1" s="1"/>
  <c r="AI43" i="1"/>
  <c r="AJ43" i="1" s="1"/>
  <c r="Q152" i="1"/>
  <c r="AK43" i="1" l="1"/>
  <c r="AE43" i="1"/>
  <c r="R43" i="1"/>
  <c r="U43" i="1"/>
  <c r="I43" i="1"/>
  <c r="AG43" i="1"/>
  <c r="AF43" i="1" s="1"/>
  <c r="M44" i="1"/>
  <c r="Q153" i="1"/>
  <c r="AM43" i="1" l="1"/>
  <c r="AL43" i="1" s="1"/>
  <c r="J43" i="1"/>
  <c r="G44" i="1" s="1"/>
  <c r="F44" i="1"/>
  <c r="Z43" i="1"/>
  <c r="K43" i="1"/>
  <c r="X43" i="1"/>
  <c r="T43" i="1"/>
  <c r="Q154" i="1"/>
  <c r="N43" i="1" l="1"/>
  <c r="W43" i="1" s="1"/>
  <c r="O43" i="1"/>
  <c r="Y43" i="1" s="1"/>
  <c r="S44" i="1"/>
  <c r="AB44" i="1"/>
  <c r="L45" i="1"/>
  <c r="AJ44" i="1"/>
  <c r="AH44" i="1"/>
  <c r="AC44" i="1"/>
  <c r="AD44" i="1" s="1"/>
  <c r="AI44" i="1"/>
  <c r="Q155" i="1"/>
  <c r="AE44" i="1" l="1"/>
  <c r="Z44" i="1"/>
  <c r="R44" i="1"/>
  <c r="U44" i="1"/>
  <c r="AK44" i="1"/>
  <c r="AG44" i="1"/>
  <c r="AF44" i="1" s="1"/>
  <c r="M45" i="1"/>
  <c r="I44" i="1"/>
  <c r="K44" i="1"/>
  <c r="Q156" i="1"/>
  <c r="O44" i="1" l="1"/>
  <c r="Y44" i="1" s="1"/>
  <c r="N44" i="1"/>
  <c r="W44" i="1" s="1"/>
  <c r="AI45" i="1"/>
  <c r="AM44" i="1"/>
  <c r="AL44" i="1" s="1"/>
  <c r="J44" i="1"/>
  <c r="G45" i="1" s="1"/>
  <c r="X44" i="1"/>
  <c r="T44" i="1"/>
  <c r="Q157" i="1"/>
  <c r="AJ45" i="1" l="1"/>
  <c r="AH45" i="1"/>
  <c r="AK45" i="1" s="1"/>
  <c r="F45" i="1"/>
  <c r="Q158" i="1"/>
  <c r="S45" i="1" l="1"/>
  <c r="AB45" i="1"/>
  <c r="L46" i="1"/>
  <c r="AC45" i="1"/>
  <c r="AD45" i="1" s="1"/>
  <c r="Q159" i="1"/>
  <c r="AE45" i="1" l="1"/>
  <c r="Z45" i="1"/>
  <c r="R45" i="1"/>
  <c r="U45" i="1"/>
  <c r="M46" i="1"/>
  <c r="AG45" i="1"/>
  <c r="AF45" i="1" s="1"/>
  <c r="K45" i="1"/>
  <c r="I45" i="1"/>
  <c r="Q160" i="1"/>
  <c r="N45" i="1" l="1"/>
  <c r="W45" i="1" s="1"/>
  <c r="O45" i="1"/>
  <c r="Y45" i="1" s="1"/>
  <c r="AI46" i="1"/>
  <c r="AM45" i="1"/>
  <c r="AL45" i="1" s="1"/>
  <c r="J45" i="1"/>
  <c r="G46" i="1" s="1"/>
  <c r="X45" i="1"/>
  <c r="T45" i="1"/>
  <c r="Q161" i="1"/>
  <c r="AJ46" i="1" l="1"/>
  <c r="AH46" i="1"/>
  <c r="AK46" i="1" s="1"/>
  <c r="F46" i="1"/>
  <c r="Q162" i="1"/>
  <c r="S46" i="1" l="1"/>
  <c r="AB46" i="1"/>
  <c r="L47" i="1"/>
  <c r="AC46" i="1"/>
  <c r="AD46" i="1" s="1"/>
  <c r="Q163" i="1"/>
  <c r="AE46" i="1" l="1"/>
  <c r="R46" i="1"/>
  <c r="U46" i="1"/>
  <c r="AG46" i="1"/>
  <c r="AF46" i="1" s="1"/>
  <c r="M47" i="1"/>
  <c r="I46" i="1"/>
  <c r="K46" i="1"/>
  <c r="Q164" i="1"/>
  <c r="O46" i="1" l="1"/>
  <c r="Y46" i="1" s="1"/>
  <c r="N46" i="1"/>
  <c r="W46" i="1" s="1"/>
  <c r="AM46" i="1"/>
  <c r="AL46" i="1" s="1"/>
  <c r="J46" i="1"/>
  <c r="G47" i="1" s="1"/>
  <c r="Z46" i="1"/>
  <c r="X46" i="1"/>
  <c r="T46" i="1"/>
  <c r="Q165" i="1"/>
  <c r="AH47" i="1" l="1"/>
  <c r="F47" i="1"/>
  <c r="AI47" i="1"/>
  <c r="AJ47" i="1" s="1"/>
  <c r="Q166" i="1"/>
  <c r="AK47" i="1" l="1"/>
  <c r="S47" i="1"/>
  <c r="AB47" i="1"/>
  <c r="L48" i="1"/>
  <c r="AC47" i="1"/>
  <c r="AD47" i="1" s="1"/>
  <c r="Q167" i="1"/>
  <c r="AE47" i="1" l="1"/>
  <c r="Z47" i="1"/>
  <c r="R47" i="1"/>
  <c r="U47" i="1"/>
  <c r="M48" i="1"/>
  <c r="AG47" i="1"/>
  <c r="AF47" i="1" s="1"/>
  <c r="I47" i="1"/>
  <c r="K47" i="1"/>
  <c r="Q168" i="1"/>
  <c r="O47" i="1" l="1"/>
  <c r="Y47" i="1" s="1"/>
  <c r="N47" i="1"/>
  <c r="W47" i="1" s="1"/>
  <c r="AI48" i="1"/>
  <c r="AJ48" i="1" s="1"/>
  <c r="AM47" i="1"/>
  <c r="AL47" i="1" s="1"/>
  <c r="J47" i="1"/>
  <c r="G48" i="1" s="1"/>
  <c r="X47" i="1"/>
  <c r="T47" i="1"/>
  <c r="Q169" i="1"/>
  <c r="AH48" i="1" l="1"/>
  <c r="AK48" i="1" s="1"/>
  <c r="F48" i="1"/>
  <c r="Q170" i="1"/>
  <c r="S48" i="1" l="1"/>
  <c r="L49" i="1"/>
  <c r="AB48" i="1"/>
  <c r="AE48" i="1" s="1"/>
  <c r="AC48" i="1"/>
  <c r="AD48" i="1" s="1"/>
  <c r="Q171" i="1"/>
  <c r="AG48" i="1" l="1"/>
  <c r="AF48" i="1" s="1"/>
  <c r="I48" i="1"/>
  <c r="M49" i="1"/>
  <c r="K48" i="1"/>
  <c r="R48" i="1"/>
  <c r="Z48" i="1"/>
  <c r="U48" i="1"/>
  <c r="Q172" i="1"/>
  <c r="X48" i="1" l="1"/>
  <c r="T48" i="1"/>
  <c r="O48" i="1"/>
  <c r="Y48" i="1" s="1"/>
  <c r="N48" i="1"/>
  <c r="W48" i="1" s="1"/>
  <c r="AI49" i="1"/>
  <c r="AJ49" i="1" s="1"/>
  <c r="AM48" i="1"/>
  <c r="AL48" i="1" s="1"/>
  <c r="J48" i="1"/>
  <c r="G49" i="1" s="1"/>
  <c r="AH49" i="1" s="1"/>
  <c r="Q173" i="1"/>
  <c r="AK49" i="1" l="1"/>
  <c r="F49" i="1"/>
  <c r="Q174" i="1"/>
  <c r="S49" i="1" l="1"/>
  <c r="AB49" i="1"/>
  <c r="L50" i="1"/>
  <c r="AC49" i="1"/>
  <c r="AD49" i="1" s="1"/>
  <c r="Q175" i="1"/>
  <c r="AG49" i="1" l="1"/>
  <c r="AF49" i="1" s="1"/>
  <c r="M50" i="1"/>
  <c r="I49" i="1"/>
  <c r="K49" i="1"/>
  <c r="AE49" i="1"/>
  <c r="Z49" i="1"/>
  <c r="R49" i="1"/>
  <c r="U49" i="1"/>
  <c r="Q176" i="1"/>
  <c r="O49" i="1" l="1"/>
  <c r="Y49" i="1" s="1"/>
  <c r="N49" i="1"/>
  <c r="W49" i="1" s="1"/>
  <c r="AM49" i="1"/>
  <c r="AL49" i="1" s="1"/>
  <c r="J49" i="1"/>
  <c r="G50" i="1" s="1"/>
  <c r="X49" i="1"/>
  <c r="T49" i="1"/>
  <c r="F50" i="1"/>
  <c r="Q177" i="1"/>
  <c r="L51" i="1" l="1"/>
  <c r="AD50" i="1"/>
  <c r="AE50" i="1" s="1"/>
  <c r="S50" i="1"/>
  <c r="AB50" i="1"/>
  <c r="AH50" i="1"/>
  <c r="AI50" i="1"/>
  <c r="AJ50" i="1" s="1"/>
  <c r="AK50" i="1" s="1"/>
  <c r="AC50" i="1"/>
  <c r="Q178" i="1"/>
  <c r="R50" i="1" l="1"/>
  <c r="AG50" i="1"/>
  <c r="AF50" i="1" s="1"/>
  <c r="M51" i="1"/>
  <c r="I50" i="1"/>
  <c r="K50" i="1"/>
  <c r="Q179" i="1"/>
  <c r="X50" i="1" l="1"/>
  <c r="T50" i="1"/>
  <c r="O50" i="1"/>
  <c r="Y50" i="1" s="1"/>
  <c r="N50" i="1"/>
  <c r="W50" i="1" s="1"/>
  <c r="AM50" i="1"/>
  <c r="AL50" i="1" s="1"/>
  <c r="AI51" i="1"/>
  <c r="J50" i="1"/>
  <c r="G51" i="1" s="1"/>
  <c r="U50" i="1"/>
  <c r="Z50" i="1"/>
  <c r="Q180" i="1"/>
  <c r="AJ51" i="1" l="1"/>
  <c r="AH51" i="1"/>
  <c r="F51" i="1"/>
  <c r="Q181" i="1"/>
  <c r="S51" i="1" l="1"/>
  <c r="AB51" i="1"/>
  <c r="L52" i="1"/>
  <c r="AC51" i="1"/>
  <c r="AD51" i="1" s="1"/>
  <c r="AK51" i="1"/>
  <c r="Q182" i="1"/>
  <c r="AE51" i="1" l="1"/>
  <c r="R51" i="1"/>
  <c r="U51" i="1"/>
  <c r="AG51" i="1"/>
  <c r="AF51" i="1" s="1"/>
  <c r="M52" i="1"/>
  <c r="I51" i="1"/>
  <c r="K51" i="1"/>
  <c r="Q183" i="1"/>
  <c r="N51" i="1" l="1"/>
  <c r="W51" i="1" s="1"/>
  <c r="O51" i="1"/>
  <c r="Y51" i="1" s="1"/>
  <c r="AM51" i="1"/>
  <c r="AL51" i="1" s="1"/>
  <c r="J51" i="1"/>
  <c r="G52" i="1" s="1"/>
  <c r="Z51" i="1"/>
  <c r="X51" i="1"/>
  <c r="T51" i="1"/>
  <c r="Q184" i="1"/>
  <c r="AH52" i="1" l="1"/>
  <c r="F52" i="1"/>
  <c r="AI52" i="1"/>
  <c r="AJ52" i="1" s="1"/>
  <c r="AK52" i="1" s="1"/>
  <c r="Q185" i="1"/>
  <c r="L53" i="1" l="1"/>
  <c r="S52" i="1"/>
  <c r="AB52" i="1"/>
  <c r="AC52" i="1"/>
  <c r="AD52" i="1" s="1"/>
  <c r="AE52" i="1" s="1"/>
  <c r="Q186" i="1"/>
  <c r="R52" i="1" l="1"/>
  <c r="Z52" i="1"/>
  <c r="U52" i="1"/>
  <c r="AG52" i="1"/>
  <c r="AF52" i="1" s="1"/>
  <c r="M53" i="1"/>
  <c r="I52" i="1"/>
  <c r="K52" i="1"/>
  <c r="Q187" i="1"/>
  <c r="O52" i="1" l="1"/>
  <c r="Y52" i="1" s="1"/>
  <c r="N52" i="1"/>
  <c r="W52" i="1" s="1"/>
  <c r="AM52" i="1"/>
  <c r="AL52" i="1" s="1"/>
  <c r="AI53" i="1"/>
  <c r="J52" i="1"/>
  <c r="G53" i="1" s="1"/>
  <c r="X52" i="1"/>
  <c r="T52" i="1"/>
  <c r="Q188" i="1"/>
  <c r="AJ53" i="1" l="1"/>
  <c r="AH53" i="1"/>
  <c r="F53" i="1"/>
  <c r="Q189" i="1"/>
  <c r="S53" i="1" l="1"/>
  <c r="AB53" i="1"/>
  <c r="L54" i="1"/>
  <c r="AC53" i="1"/>
  <c r="AD53" i="1" s="1"/>
  <c r="AK53" i="1"/>
  <c r="Q190" i="1"/>
  <c r="AE53" i="1" l="1"/>
  <c r="R53" i="1"/>
  <c r="U53" i="1"/>
  <c r="AG53" i="1"/>
  <c r="AF53" i="1" s="1"/>
  <c r="M54" i="1"/>
  <c r="I53" i="1"/>
  <c r="K53" i="1"/>
  <c r="Q191" i="1"/>
  <c r="N53" i="1" l="1"/>
  <c r="W53" i="1" s="1"/>
  <c r="O53" i="1"/>
  <c r="Y53" i="1" s="1"/>
  <c r="AM53" i="1"/>
  <c r="AL53" i="1" s="1"/>
  <c r="J53" i="1"/>
  <c r="G54" i="1" s="1"/>
  <c r="Z53" i="1"/>
  <c r="X53" i="1"/>
  <c r="T53" i="1"/>
  <c r="Q192" i="1"/>
  <c r="AH54" i="1" l="1"/>
  <c r="F54" i="1"/>
  <c r="AI54" i="1"/>
  <c r="AJ54" i="1" s="1"/>
  <c r="AK54" i="1" s="1"/>
  <c r="Q193" i="1"/>
  <c r="L55" i="1" l="1"/>
  <c r="S54" i="1"/>
  <c r="AB54" i="1"/>
  <c r="AC54" i="1"/>
  <c r="AD54" i="1" s="1"/>
  <c r="AE54" i="1" s="1"/>
  <c r="Q194" i="1"/>
  <c r="R54" i="1" l="1"/>
  <c r="AG54" i="1"/>
  <c r="AF54" i="1" s="1"/>
  <c r="I54" i="1"/>
  <c r="M55" i="1"/>
  <c r="Q195" i="1"/>
  <c r="AM54" i="1" l="1"/>
  <c r="AL54" i="1" s="1"/>
  <c r="J54" i="1"/>
  <c r="G55" i="1" s="1"/>
  <c r="X54" i="1"/>
  <c r="T54" i="1"/>
  <c r="K54" i="1"/>
  <c r="U54" i="1"/>
  <c r="Z54" i="1"/>
  <c r="Q196" i="1"/>
  <c r="O54" i="1" l="1"/>
  <c r="Y54" i="1" s="1"/>
  <c r="N54" i="1"/>
  <c r="W54" i="1" s="1"/>
  <c r="AH55" i="1"/>
  <c r="F55" i="1"/>
  <c r="AI55" i="1"/>
  <c r="AJ55" i="1" s="1"/>
  <c r="AK55" i="1" s="1"/>
  <c r="Q197" i="1"/>
  <c r="L56" i="1" l="1"/>
  <c r="S55" i="1"/>
  <c r="AB55" i="1"/>
  <c r="AC55" i="1"/>
  <c r="AD55" i="1" s="1"/>
  <c r="Q198" i="1"/>
  <c r="AE55" i="1" l="1"/>
  <c r="R55" i="1"/>
  <c r="U55" i="1"/>
  <c r="AG55" i="1"/>
  <c r="AF55" i="1" s="1"/>
  <c r="M56" i="1"/>
  <c r="I55" i="1"/>
  <c r="K55" i="1"/>
  <c r="Q199" i="1"/>
  <c r="N55" i="1" l="1"/>
  <c r="W55" i="1" s="1"/>
  <c r="O55" i="1"/>
  <c r="Y55" i="1" s="1"/>
  <c r="AM55" i="1"/>
  <c r="AL55" i="1" s="1"/>
  <c r="J55" i="1"/>
  <c r="G56" i="1" s="1"/>
  <c r="X55" i="1"/>
  <c r="T55" i="1"/>
  <c r="F56" i="1"/>
  <c r="Z55" i="1"/>
  <c r="Q200" i="1"/>
  <c r="S56" i="1" l="1"/>
  <c r="L57" i="1"/>
  <c r="AB56" i="1"/>
  <c r="AH56" i="1"/>
  <c r="AI56" i="1"/>
  <c r="AJ56" i="1" s="1"/>
  <c r="AK56" i="1" s="1"/>
  <c r="AC56" i="1"/>
  <c r="AD56" i="1" s="1"/>
  <c r="AE56" i="1" s="1"/>
  <c r="Q201" i="1"/>
  <c r="AG56" i="1" l="1"/>
  <c r="AF56" i="1" s="1"/>
  <c r="I56" i="1"/>
  <c r="M57" i="1"/>
  <c r="K56" i="1"/>
  <c r="Z56" i="1"/>
  <c r="R56" i="1"/>
  <c r="U56" i="1"/>
  <c r="Q202" i="1"/>
  <c r="O56" i="1" l="1"/>
  <c r="Y56" i="1" s="1"/>
  <c r="N56" i="1"/>
  <c r="W56" i="1" s="1"/>
  <c r="X56" i="1"/>
  <c r="T56" i="1"/>
  <c r="AM56" i="1"/>
  <c r="AL56" i="1" s="1"/>
  <c r="AI57" i="1"/>
  <c r="J56" i="1"/>
  <c r="G57" i="1" s="1"/>
  <c r="Q203" i="1"/>
  <c r="AJ57" i="1" l="1"/>
  <c r="AH57" i="1"/>
  <c r="F57" i="1"/>
  <c r="Q204" i="1"/>
  <c r="S57" i="1" l="1"/>
  <c r="L58" i="1"/>
  <c r="AB57" i="1"/>
  <c r="AC57" i="1"/>
  <c r="AD57" i="1" s="1"/>
  <c r="AK57" i="1"/>
  <c r="Q205" i="1"/>
  <c r="AG57" i="1" l="1"/>
  <c r="AF57" i="1" s="1"/>
  <c r="I57" i="1"/>
  <c r="M58" i="1"/>
  <c r="K57" i="1"/>
  <c r="Z57" i="1"/>
  <c r="R57" i="1"/>
  <c r="U57" i="1"/>
  <c r="AE57" i="1"/>
  <c r="O57" i="1" l="1"/>
  <c r="Y57" i="1" s="1"/>
  <c r="N57" i="1"/>
  <c r="W57" i="1" s="1"/>
  <c r="X57" i="1"/>
  <c r="T57" i="1"/>
  <c r="AM57" i="1"/>
  <c r="AL57" i="1" s="1"/>
  <c r="AI58" i="1"/>
  <c r="J57" i="1"/>
  <c r="G58" i="1" s="1"/>
  <c r="AJ58" i="1" l="1"/>
  <c r="AH58" i="1"/>
  <c r="F58" i="1"/>
  <c r="S58" i="1" l="1"/>
  <c r="L59" i="1"/>
  <c r="AB58" i="1"/>
  <c r="AC58" i="1"/>
  <c r="AD58" i="1" s="1"/>
  <c r="AE58" i="1" s="1"/>
  <c r="AK58" i="1"/>
  <c r="AG58" i="1" l="1"/>
  <c r="AF58" i="1" s="1"/>
  <c r="I58" i="1"/>
  <c r="M59" i="1"/>
  <c r="K58" i="1"/>
  <c r="Z58" i="1"/>
  <c r="R58" i="1"/>
  <c r="U58" i="1"/>
  <c r="O58" i="1" l="1"/>
  <c r="Y58" i="1" s="1"/>
  <c r="N58" i="1"/>
  <c r="W58" i="1" s="1"/>
  <c r="X58" i="1"/>
  <c r="T58" i="1"/>
  <c r="AM58" i="1"/>
  <c r="AL58" i="1" s="1"/>
  <c r="AI59" i="1"/>
  <c r="J58" i="1"/>
  <c r="G59" i="1" s="1"/>
  <c r="AJ59" i="1" l="1"/>
  <c r="AH59" i="1"/>
  <c r="F59" i="1"/>
  <c r="S59" i="1" l="1"/>
  <c r="L60" i="1"/>
  <c r="AB59" i="1"/>
  <c r="AC59" i="1"/>
  <c r="AD59" i="1" s="1"/>
  <c r="AK59" i="1"/>
  <c r="M60" i="1" l="1"/>
  <c r="AG59" i="1"/>
  <c r="AF59" i="1" s="1"/>
  <c r="I59" i="1"/>
  <c r="K59" i="1"/>
  <c r="Z59" i="1"/>
  <c r="R59" i="1"/>
  <c r="U59" i="1"/>
  <c r="AE59" i="1"/>
  <c r="O59" i="1" l="1"/>
  <c r="Y59" i="1" s="1"/>
  <c r="N59" i="1"/>
  <c r="W59" i="1" s="1"/>
  <c r="X59" i="1"/>
  <c r="T59" i="1"/>
  <c r="AM59" i="1"/>
  <c r="AL59" i="1" s="1"/>
  <c r="AI60" i="1"/>
  <c r="J59" i="1"/>
  <c r="G60" i="1" s="1"/>
  <c r="AJ60" i="1" l="1"/>
  <c r="AH60" i="1"/>
  <c r="F60" i="1"/>
  <c r="S60" i="1" l="1"/>
  <c r="AB60" i="1"/>
  <c r="L61" i="1"/>
  <c r="AC60" i="1"/>
  <c r="AD60" i="1" s="1"/>
  <c r="AE60" i="1" s="1"/>
  <c r="AK60" i="1"/>
  <c r="R60" i="1" l="1"/>
  <c r="AG60" i="1"/>
  <c r="AF60" i="1" s="1"/>
  <c r="I60" i="1"/>
  <c r="M61" i="1"/>
  <c r="AM60" i="1" l="1"/>
  <c r="AL60" i="1" s="1"/>
  <c r="J60" i="1"/>
  <c r="G61" i="1" s="1"/>
  <c r="X60" i="1"/>
  <c r="T60" i="1"/>
  <c r="K60" i="1"/>
  <c r="U60" i="1"/>
  <c r="Z60" i="1"/>
  <c r="O60" i="1" l="1"/>
  <c r="Y60" i="1" s="1"/>
  <c r="N60" i="1"/>
  <c r="W60" i="1" s="1"/>
  <c r="AH61" i="1"/>
  <c r="F61" i="1"/>
  <c r="AI61" i="1"/>
  <c r="AJ61" i="1" s="1"/>
  <c r="AK61" i="1" s="1"/>
  <c r="S61" i="1" l="1"/>
  <c r="AB61" i="1"/>
  <c r="L62" i="1"/>
  <c r="AC61" i="1"/>
  <c r="AD61" i="1" s="1"/>
  <c r="AE61" i="1" l="1"/>
  <c r="R61" i="1"/>
  <c r="U61" i="1"/>
  <c r="AG61" i="1"/>
  <c r="AF61" i="1" s="1"/>
  <c r="M62" i="1"/>
  <c r="I61" i="1"/>
  <c r="K61" i="1"/>
  <c r="N61" i="1" l="1"/>
  <c r="W61" i="1" s="1"/>
  <c r="O61" i="1"/>
  <c r="Y61" i="1" s="1"/>
  <c r="AM61" i="1"/>
  <c r="AL61" i="1" s="1"/>
  <c r="J61" i="1"/>
  <c r="G62" i="1" s="1"/>
  <c r="Z61" i="1"/>
  <c r="X61" i="1"/>
  <c r="T61" i="1"/>
  <c r="AH62" i="1" l="1"/>
  <c r="F62" i="1"/>
  <c r="AI62" i="1"/>
  <c r="AJ62" i="1" s="1"/>
  <c r="AK62" i="1" s="1"/>
  <c r="S62" i="1" l="1"/>
  <c r="L63" i="1"/>
  <c r="AB62" i="1"/>
  <c r="AC62" i="1"/>
  <c r="AD62" i="1" s="1"/>
  <c r="AE62" i="1" s="1"/>
  <c r="AG62" i="1" l="1"/>
  <c r="AF62" i="1" s="1"/>
  <c r="M63" i="1"/>
  <c r="I62" i="1"/>
  <c r="K62" i="1"/>
  <c r="Z62" i="1"/>
  <c r="R62" i="1"/>
  <c r="U62" i="1"/>
  <c r="O62" i="1" l="1"/>
  <c r="Y62" i="1" s="1"/>
  <c r="N62" i="1"/>
  <c r="W62" i="1" s="1"/>
  <c r="AM62" i="1"/>
  <c r="AL62" i="1" s="1"/>
  <c r="J62" i="1"/>
  <c r="G63" i="1" s="1"/>
  <c r="X62" i="1"/>
  <c r="T62" i="1"/>
  <c r="F63" i="1"/>
  <c r="S63" i="1" l="1"/>
  <c r="L64" i="1"/>
  <c r="AB63" i="1"/>
  <c r="AH63" i="1"/>
  <c r="AI63" i="1"/>
  <c r="AJ63" i="1" s="1"/>
  <c r="AK63" i="1" s="1"/>
  <c r="AC63" i="1"/>
  <c r="AD63" i="1" s="1"/>
  <c r="AG63" i="1" l="1"/>
  <c r="AF63" i="1" s="1"/>
  <c r="I63" i="1"/>
  <c r="M64" i="1"/>
  <c r="K63" i="1"/>
  <c r="Z63" i="1"/>
  <c r="R63" i="1"/>
  <c r="U63" i="1"/>
  <c r="AE63" i="1"/>
  <c r="O63" i="1" l="1"/>
  <c r="Y63" i="1" s="1"/>
  <c r="N63" i="1"/>
  <c r="W63" i="1" s="1"/>
  <c r="X63" i="1"/>
  <c r="T63" i="1"/>
  <c r="AM63" i="1"/>
  <c r="AL63" i="1" s="1"/>
  <c r="AI64" i="1"/>
  <c r="J63" i="1"/>
  <c r="G64" i="1" s="1"/>
  <c r="AJ64" i="1" l="1"/>
  <c r="AH64" i="1"/>
  <c r="F64" i="1"/>
  <c r="S64" i="1" l="1"/>
  <c r="L65" i="1"/>
  <c r="AB64" i="1"/>
  <c r="AC64" i="1"/>
  <c r="AD64" i="1" s="1"/>
  <c r="AE64" i="1" s="1"/>
  <c r="AK64" i="1"/>
  <c r="AG64" i="1" l="1"/>
  <c r="AF64" i="1" s="1"/>
  <c r="M65" i="1"/>
  <c r="I64" i="1"/>
  <c r="K64" i="1"/>
  <c r="Z64" i="1"/>
  <c r="R64" i="1"/>
  <c r="U64" i="1"/>
  <c r="O64" i="1" l="1"/>
  <c r="Y64" i="1" s="1"/>
  <c r="N64" i="1"/>
  <c r="W64" i="1" s="1"/>
  <c r="AM64" i="1"/>
  <c r="AL64" i="1" s="1"/>
  <c r="J64" i="1"/>
  <c r="G65" i="1" s="1"/>
  <c r="AH65" i="1" s="1"/>
  <c r="X64" i="1"/>
  <c r="T64" i="1"/>
  <c r="F65" i="1"/>
  <c r="S65" i="1" l="1"/>
  <c r="L66" i="1"/>
  <c r="AB65" i="1"/>
  <c r="AK65" i="1"/>
  <c r="AI65" i="1"/>
  <c r="AJ65" i="1" s="1"/>
  <c r="AC65" i="1"/>
  <c r="AD65" i="1" s="1"/>
  <c r="AG65" i="1" l="1"/>
  <c r="AF65" i="1" s="1"/>
  <c r="M66" i="1"/>
  <c r="I65" i="1"/>
  <c r="K65" i="1"/>
  <c r="Z65" i="1"/>
  <c r="R65" i="1"/>
  <c r="U65" i="1"/>
  <c r="AE65" i="1"/>
  <c r="O65" i="1" l="1"/>
  <c r="Y65" i="1" s="1"/>
  <c r="N65" i="1"/>
  <c r="W65" i="1" s="1"/>
  <c r="AM65" i="1"/>
  <c r="AL65" i="1" s="1"/>
  <c r="J65" i="1"/>
  <c r="G66" i="1" s="1"/>
  <c r="AH66" i="1" s="1"/>
  <c r="X65" i="1"/>
  <c r="T65" i="1"/>
  <c r="F66" i="1"/>
  <c r="S66" i="1" l="1"/>
  <c r="L67" i="1"/>
  <c r="AB66" i="1"/>
  <c r="AK66" i="1"/>
  <c r="AI66" i="1"/>
  <c r="AJ66" i="1" s="1"/>
  <c r="AC66" i="1"/>
  <c r="AD66" i="1" s="1"/>
  <c r="AE66" i="1" s="1"/>
  <c r="AG66" i="1" l="1"/>
  <c r="AF66" i="1" s="1"/>
  <c r="I66" i="1"/>
  <c r="M67" i="1"/>
  <c r="K66" i="1"/>
  <c r="Z66" i="1"/>
  <c r="R66" i="1"/>
  <c r="U66" i="1"/>
  <c r="O66" i="1" l="1"/>
  <c r="Y66" i="1" s="1"/>
  <c r="N66" i="1"/>
  <c r="W66" i="1" s="1"/>
  <c r="X66" i="1"/>
  <c r="T66" i="1"/>
  <c r="AM66" i="1"/>
  <c r="AL66" i="1" s="1"/>
  <c r="AI67" i="1"/>
  <c r="J66" i="1"/>
  <c r="G67" i="1" s="1"/>
  <c r="AJ67" i="1" l="1"/>
  <c r="AH67" i="1"/>
  <c r="F67" i="1"/>
  <c r="S67" i="1" l="1"/>
  <c r="L68" i="1"/>
  <c r="AB67" i="1"/>
  <c r="AC67" i="1"/>
  <c r="AD67" i="1" s="1"/>
  <c r="AK67" i="1"/>
  <c r="AG67" i="1" l="1"/>
  <c r="AF67" i="1" s="1"/>
  <c r="I67" i="1"/>
  <c r="M68" i="1"/>
  <c r="K67" i="1"/>
  <c r="Z67" i="1"/>
  <c r="R67" i="1"/>
  <c r="U67" i="1"/>
  <c r="AE67" i="1"/>
  <c r="O67" i="1" l="1"/>
  <c r="Y67" i="1" s="1"/>
  <c r="N67" i="1"/>
  <c r="W67" i="1" s="1"/>
  <c r="X67" i="1"/>
  <c r="T67" i="1"/>
  <c r="AM67" i="1"/>
  <c r="AL67" i="1" s="1"/>
  <c r="AI68" i="1"/>
  <c r="AJ68" i="1" s="1"/>
  <c r="J67" i="1"/>
  <c r="G68" i="1" s="1"/>
  <c r="AH68" i="1" s="1"/>
  <c r="AK68" i="1" l="1"/>
  <c r="F68" i="1"/>
  <c r="S68" i="1" l="1"/>
  <c r="L69" i="1"/>
  <c r="AB68" i="1"/>
  <c r="AC68" i="1"/>
  <c r="AD68" i="1" s="1"/>
  <c r="AE68" i="1" s="1"/>
  <c r="AG68" i="1" l="1"/>
  <c r="AF68" i="1" s="1"/>
  <c r="I68" i="1"/>
  <c r="M69" i="1"/>
  <c r="K68" i="1"/>
  <c r="Z68" i="1"/>
  <c r="R68" i="1"/>
  <c r="U68" i="1"/>
  <c r="O68" i="1" l="1"/>
  <c r="Y68" i="1" s="1"/>
  <c r="N68" i="1"/>
  <c r="W68" i="1" s="1"/>
  <c r="X68" i="1"/>
  <c r="T68" i="1"/>
  <c r="AM68" i="1"/>
  <c r="AL68" i="1" s="1"/>
  <c r="AI69" i="1"/>
  <c r="AJ69" i="1" s="1"/>
  <c r="J68" i="1"/>
  <c r="G69" i="1" s="1"/>
  <c r="AH69" i="1" s="1"/>
  <c r="AK69" i="1" l="1"/>
  <c r="F69" i="1"/>
  <c r="S69" i="1" l="1"/>
  <c r="L70" i="1"/>
  <c r="AB69" i="1"/>
  <c r="AE69" i="1" s="1"/>
  <c r="AC69" i="1"/>
  <c r="AD69" i="1" s="1"/>
  <c r="AG69" i="1" l="1"/>
  <c r="AF69" i="1" s="1"/>
  <c r="M70" i="1"/>
  <c r="I69" i="1"/>
  <c r="K69" i="1"/>
  <c r="Z69" i="1"/>
  <c r="R69" i="1"/>
  <c r="U69" i="1"/>
  <c r="O69" i="1" l="1"/>
  <c r="Y69" i="1" s="1"/>
  <c r="N69" i="1"/>
  <c r="W69" i="1" s="1"/>
  <c r="AM69" i="1"/>
  <c r="AL69" i="1" s="1"/>
  <c r="J69" i="1"/>
  <c r="G70" i="1" s="1"/>
  <c r="AH70" i="1" s="1"/>
  <c r="X69" i="1"/>
  <c r="T69" i="1"/>
  <c r="F70" i="1"/>
  <c r="S70" i="1" l="1"/>
  <c r="L71" i="1"/>
  <c r="AB70" i="1"/>
  <c r="AE70" i="1" s="1"/>
  <c r="AI70" i="1"/>
  <c r="AJ70" i="1" s="1"/>
  <c r="AC70" i="1"/>
  <c r="AD70" i="1" s="1"/>
  <c r="AK70" i="1" l="1"/>
  <c r="AG70" i="1"/>
  <c r="AF70" i="1" s="1"/>
  <c r="M71" i="1"/>
  <c r="I70" i="1"/>
  <c r="K70" i="1"/>
  <c r="Z70" i="1"/>
  <c r="R70" i="1"/>
  <c r="X70" i="1" l="1"/>
  <c r="T70" i="1"/>
  <c r="U70" i="1"/>
  <c r="O70" i="1"/>
  <c r="Y70" i="1" s="1"/>
  <c r="N70" i="1"/>
  <c r="W70" i="1" s="1"/>
  <c r="AM70" i="1"/>
  <c r="AL70" i="1" s="1"/>
  <c r="J70" i="1"/>
  <c r="G71" i="1" s="1"/>
  <c r="AH71" i="1" l="1"/>
  <c r="AI71" i="1"/>
  <c r="AJ71" i="1" s="1"/>
  <c r="AK71" i="1" s="1"/>
  <c r="F71" i="1"/>
  <c r="S71" i="1" l="1"/>
  <c r="AB71" i="1"/>
  <c r="L72" i="1"/>
  <c r="AC71" i="1"/>
  <c r="AD71" i="1" s="1"/>
  <c r="AE71" i="1" s="1"/>
  <c r="R71" i="1" l="1"/>
  <c r="AG71" i="1"/>
  <c r="AF71" i="1" s="1"/>
  <c r="M72" i="1"/>
  <c r="I71" i="1"/>
  <c r="K71" i="1"/>
  <c r="X71" i="1" l="1"/>
  <c r="T71" i="1"/>
  <c r="N71" i="1"/>
  <c r="W71" i="1" s="1"/>
  <c r="O71" i="1"/>
  <c r="Y71" i="1" s="1"/>
  <c r="AM71" i="1"/>
  <c r="AL71" i="1" s="1"/>
  <c r="AI72" i="1"/>
  <c r="J71" i="1"/>
  <c r="G72" i="1" s="1"/>
  <c r="U71" i="1"/>
  <c r="Z71" i="1"/>
  <c r="AJ72" i="1" l="1"/>
  <c r="AH72" i="1"/>
  <c r="AK72" i="1" s="1"/>
  <c r="F72" i="1"/>
  <c r="S72" i="1" l="1"/>
  <c r="AB72" i="1"/>
  <c r="L73" i="1"/>
  <c r="AC72" i="1"/>
  <c r="AD72" i="1" s="1"/>
  <c r="AE72" i="1" s="1"/>
  <c r="R72" i="1" l="1"/>
  <c r="I72" i="1"/>
  <c r="AG72" i="1"/>
  <c r="AF72" i="1" s="1"/>
  <c r="M73" i="1"/>
  <c r="AM72" i="1" l="1"/>
  <c r="AL72" i="1" s="1"/>
  <c r="J72" i="1"/>
  <c r="G73" i="1" s="1"/>
  <c r="F73" i="1"/>
  <c r="X72" i="1"/>
  <c r="T72" i="1"/>
  <c r="K72" i="1"/>
  <c r="U72" i="1"/>
  <c r="Z72" i="1"/>
  <c r="L74" i="1" l="1"/>
  <c r="AD73" i="1"/>
  <c r="AE73" i="1" s="1"/>
  <c r="S73" i="1"/>
  <c r="AB73" i="1"/>
  <c r="AH73" i="1"/>
  <c r="N72" i="1"/>
  <c r="W72" i="1" s="1"/>
  <c r="O72" i="1"/>
  <c r="Y72" i="1" s="1"/>
  <c r="AI73" i="1"/>
  <c r="AJ73" i="1" s="1"/>
  <c r="AK73" i="1" s="1"/>
  <c r="AC73" i="1"/>
  <c r="R73" i="1" l="1"/>
  <c r="U73" i="1"/>
  <c r="I73" i="1"/>
  <c r="AG73" i="1"/>
  <c r="AF73" i="1" s="1"/>
  <c r="M74" i="1"/>
  <c r="AM73" i="1" l="1"/>
  <c r="AL73" i="1" s="1"/>
  <c r="J73" i="1"/>
  <c r="G74" i="1" s="1"/>
  <c r="F74" i="1"/>
  <c r="Z73" i="1"/>
  <c r="K73" i="1"/>
  <c r="T73" i="1"/>
  <c r="X73" i="1"/>
  <c r="O73" i="1" l="1"/>
  <c r="Y73" i="1" s="1"/>
  <c r="N73" i="1"/>
  <c r="W73" i="1" s="1"/>
  <c r="S74" i="1"/>
  <c r="AB74" i="1"/>
  <c r="L75" i="1"/>
  <c r="AH74" i="1"/>
  <c r="AI74" i="1"/>
  <c r="AJ74" i="1" s="1"/>
  <c r="AC74" i="1"/>
  <c r="AD74" i="1" s="1"/>
  <c r="AE74" i="1" s="1"/>
  <c r="R74" i="1" l="1"/>
  <c r="AK74" i="1"/>
  <c r="AG74" i="1"/>
  <c r="AF74" i="1" s="1"/>
  <c r="I74" i="1"/>
  <c r="M75" i="1"/>
  <c r="K74" i="1"/>
  <c r="O74" i="1" l="1"/>
  <c r="Y74" i="1" s="1"/>
  <c r="N74" i="1"/>
  <c r="W74" i="1" s="1"/>
  <c r="X74" i="1"/>
  <c r="T74" i="1"/>
  <c r="AM74" i="1"/>
  <c r="AL74" i="1" s="1"/>
  <c r="AI75" i="1"/>
  <c r="J74" i="1"/>
  <c r="G75" i="1" s="1"/>
  <c r="U74" i="1"/>
  <c r="Z74" i="1"/>
  <c r="AJ75" i="1" l="1"/>
  <c r="AH75" i="1"/>
  <c r="F75" i="1"/>
  <c r="S75" i="1" l="1"/>
  <c r="L76" i="1"/>
  <c r="AB75" i="1"/>
  <c r="AC75" i="1"/>
  <c r="AD75" i="1" s="1"/>
  <c r="AE75" i="1" s="1"/>
  <c r="AK75" i="1"/>
  <c r="AG75" i="1" l="1"/>
  <c r="AF75" i="1" s="1"/>
  <c r="I75" i="1"/>
  <c r="M76" i="1"/>
  <c r="K75" i="1"/>
  <c r="Z75" i="1"/>
  <c r="R75" i="1"/>
  <c r="X75" i="1" l="1"/>
  <c r="T75" i="1"/>
  <c r="O75" i="1"/>
  <c r="Y75" i="1" s="1"/>
  <c r="N75" i="1"/>
  <c r="W75" i="1" s="1"/>
  <c r="U75" i="1"/>
  <c r="AM75" i="1"/>
  <c r="AL75" i="1" s="1"/>
  <c r="J75" i="1"/>
  <c r="G76" i="1" s="1"/>
  <c r="AH76" i="1" l="1"/>
  <c r="AI76" i="1"/>
  <c r="AJ76" i="1" s="1"/>
  <c r="F76" i="1"/>
  <c r="L77" i="1" l="1"/>
  <c r="S76" i="1"/>
  <c r="AB76" i="1"/>
  <c r="AC76" i="1"/>
  <c r="AD76" i="1" s="1"/>
  <c r="AE76" i="1" s="1"/>
  <c r="AK76" i="1"/>
  <c r="R76" i="1" l="1"/>
  <c r="U76" i="1"/>
  <c r="AG76" i="1"/>
  <c r="AF76" i="1" s="1"/>
  <c r="I76" i="1"/>
  <c r="M77" i="1"/>
  <c r="AM76" i="1" l="1"/>
  <c r="AL76" i="1" s="1"/>
  <c r="J76" i="1"/>
  <c r="G77" i="1" s="1"/>
  <c r="Z76" i="1"/>
  <c r="K76" i="1"/>
  <c r="F77" i="1"/>
  <c r="X76" i="1"/>
  <c r="T76" i="1"/>
  <c r="S77" i="1" l="1"/>
  <c r="AB77" i="1"/>
  <c r="L78" i="1"/>
  <c r="AH77" i="1"/>
  <c r="O76" i="1"/>
  <c r="Y76" i="1" s="1"/>
  <c r="N76" i="1"/>
  <c r="W76" i="1" s="1"/>
  <c r="AI77" i="1"/>
  <c r="AJ77" i="1" s="1"/>
  <c r="AK77" i="1" s="1"/>
  <c r="AC77" i="1"/>
  <c r="AD77" i="1" s="1"/>
  <c r="AE77" i="1" s="1"/>
  <c r="R77" i="1" l="1"/>
  <c r="AG77" i="1"/>
  <c r="AF77" i="1" s="1"/>
  <c r="M78" i="1"/>
  <c r="I77" i="1"/>
  <c r="K77" i="1"/>
  <c r="X77" i="1" l="1"/>
  <c r="T77" i="1"/>
  <c r="N77" i="1"/>
  <c r="W77" i="1" s="1"/>
  <c r="O77" i="1"/>
  <c r="Y77" i="1" s="1"/>
  <c r="AM77" i="1"/>
  <c r="AL77" i="1" s="1"/>
  <c r="AI78" i="1"/>
  <c r="J77" i="1"/>
  <c r="G78" i="1" s="1"/>
  <c r="U77" i="1"/>
  <c r="Z77" i="1"/>
  <c r="AJ78" i="1" l="1"/>
  <c r="AH78" i="1"/>
  <c r="AK78" i="1" s="1"/>
  <c r="F78" i="1"/>
  <c r="L79" i="1" l="1"/>
  <c r="S78" i="1"/>
  <c r="AB78" i="1"/>
  <c r="AC78" i="1"/>
  <c r="AD78" i="1" s="1"/>
  <c r="AE78" i="1" s="1"/>
  <c r="R78" i="1" l="1"/>
  <c r="AG78" i="1"/>
  <c r="AF78" i="1" s="1"/>
  <c r="I78" i="1"/>
  <c r="M79" i="1"/>
  <c r="AM78" i="1" l="1"/>
  <c r="AL78" i="1" s="1"/>
  <c r="J78" i="1"/>
  <c r="G79" i="1" s="1"/>
  <c r="AH79" i="1" s="1"/>
  <c r="X78" i="1"/>
  <c r="T78" i="1"/>
  <c r="K78" i="1"/>
  <c r="U78" i="1"/>
  <c r="Z78" i="1"/>
  <c r="N78" i="1" l="1"/>
  <c r="W78" i="1" s="1"/>
  <c r="O78" i="1"/>
  <c r="Y78" i="1" s="1"/>
  <c r="F79" i="1"/>
  <c r="AI79" i="1"/>
  <c r="AJ79" i="1" s="1"/>
  <c r="L80" i="1" l="1"/>
  <c r="S79" i="1"/>
  <c r="AB79" i="1"/>
  <c r="AE79" i="1" s="1"/>
  <c r="AC79" i="1"/>
  <c r="AD79" i="1" s="1"/>
  <c r="AK79" i="1"/>
  <c r="R79" i="1" l="1"/>
  <c r="AG79" i="1"/>
  <c r="AF79" i="1" s="1"/>
  <c r="I79" i="1"/>
  <c r="M80" i="1"/>
  <c r="AM79" i="1" l="1"/>
  <c r="AL79" i="1" s="1"/>
  <c r="J79" i="1"/>
  <c r="G80" i="1" s="1"/>
  <c r="AH80" i="1" s="1"/>
  <c r="X79" i="1"/>
  <c r="T79" i="1"/>
  <c r="K79" i="1"/>
  <c r="U79" i="1"/>
  <c r="Z79" i="1"/>
  <c r="N79" i="1" l="1"/>
  <c r="W79" i="1" s="1"/>
  <c r="O79" i="1"/>
  <c r="Y79" i="1" s="1"/>
  <c r="F80" i="1"/>
  <c r="AI80" i="1"/>
  <c r="AJ80" i="1" s="1"/>
  <c r="S80" i="1" l="1"/>
  <c r="AB80" i="1"/>
  <c r="L81" i="1"/>
  <c r="AC80" i="1"/>
  <c r="AD80" i="1" s="1"/>
  <c r="AK80" i="1"/>
  <c r="AG80" i="1" l="1"/>
  <c r="AF80" i="1" s="1"/>
  <c r="I80" i="1"/>
  <c r="M81" i="1"/>
  <c r="K80" i="1"/>
  <c r="AE80" i="1"/>
  <c r="Z80" i="1"/>
  <c r="R80" i="1"/>
  <c r="X80" i="1" l="1"/>
  <c r="T80" i="1"/>
  <c r="N80" i="1"/>
  <c r="W80" i="1" s="1"/>
  <c r="O80" i="1"/>
  <c r="Y80" i="1" s="1"/>
  <c r="U80" i="1"/>
  <c r="AM80" i="1"/>
  <c r="AL80" i="1" s="1"/>
  <c r="J80" i="1"/>
  <c r="G81" i="1" s="1"/>
  <c r="AH81" i="1" l="1"/>
  <c r="AI81" i="1"/>
  <c r="AJ81" i="1" s="1"/>
  <c r="AK81" i="1" s="1"/>
  <c r="F81" i="1"/>
  <c r="S81" i="1" l="1"/>
  <c r="L82" i="1"/>
  <c r="AB81" i="1"/>
  <c r="AC81" i="1"/>
  <c r="AD81" i="1" s="1"/>
  <c r="AE81" i="1" s="1"/>
  <c r="AG81" i="1" l="1"/>
  <c r="AF81" i="1" s="1"/>
  <c r="I81" i="1"/>
  <c r="M82" i="1"/>
  <c r="K81" i="1"/>
  <c r="Z81" i="1"/>
  <c r="R81" i="1"/>
  <c r="U81" i="1"/>
  <c r="O81" i="1" l="1"/>
  <c r="Y81" i="1" s="1"/>
  <c r="N81" i="1"/>
  <c r="W81" i="1" s="1"/>
  <c r="X81" i="1"/>
  <c r="T81" i="1"/>
  <c r="AM81" i="1"/>
  <c r="AL81" i="1" s="1"/>
  <c r="AI82" i="1"/>
  <c r="J81" i="1"/>
  <c r="G82" i="1" s="1"/>
  <c r="AJ82" i="1" l="1"/>
  <c r="AH82" i="1"/>
  <c r="AK82" i="1" s="1"/>
  <c r="F82" i="1"/>
  <c r="S82" i="1" l="1"/>
  <c r="L83" i="1"/>
  <c r="AB82" i="1"/>
  <c r="AC82" i="1"/>
  <c r="AD82" i="1" s="1"/>
  <c r="AE82" i="1" s="1"/>
  <c r="AG82" i="1" l="1"/>
  <c r="AF82" i="1" s="1"/>
  <c r="I82" i="1"/>
  <c r="M83" i="1"/>
  <c r="K82" i="1"/>
  <c r="Z82" i="1"/>
  <c r="R82" i="1"/>
  <c r="U82" i="1"/>
  <c r="O82" i="1" l="1"/>
  <c r="Y82" i="1" s="1"/>
  <c r="N82" i="1"/>
  <c r="W82" i="1" s="1"/>
  <c r="T82" i="1"/>
  <c r="X82" i="1"/>
  <c r="AM82" i="1"/>
  <c r="AL82" i="1" s="1"/>
  <c r="AI83" i="1"/>
  <c r="J82" i="1"/>
  <c r="G83" i="1" s="1"/>
  <c r="AJ83" i="1" l="1"/>
  <c r="AH83" i="1"/>
  <c r="F83" i="1"/>
  <c r="S83" i="1" l="1"/>
  <c r="L84" i="1"/>
  <c r="AB83" i="1"/>
  <c r="AC83" i="1"/>
  <c r="AD83" i="1" s="1"/>
  <c r="AE83" i="1" s="1"/>
  <c r="AK83" i="1"/>
  <c r="AG83" i="1" l="1"/>
  <c r="AF83" i="1" s="1"/>
  <c r="I83" i="1"/>
  <c r="M84" i="1"/>
  <c r="K83" i="1"/>
  <c r="Z83" i="1"/>
  <c r="R83" i="1"/>
  <c r="U83" i="1"/>
  <c r="O83" i="1" l="1"/>
  <c r="Y83" i="1" s="1"/>
  <c r="N83" i="1"/>
  <c r="W83" i="1" s="1"/>
  <c r="T83" i="1"/>
  <c r="X83" i="1"/>
  <c r="AM83" i="1"/>
  <c r="AL83" i="1" s="1"/>
  <c r="AI84" i="1"/>
  <c r="J83" i="1"/>
  <c r="G84" i="1" s="1"/>
  <c r="AJ84" i="1" l="1"/>
  <c r="AH84" i="1"/>
  <c r="AK84" i="1" s="1"/>
  <c r="F84" i="1"/>
  <c r="S84" i="1" l="1"/>
  <c r="L85" i="1"/>
  <c r="AB84" i="1"/>
  <c r="AC84" i="1"/>
  <c r="AD84" i="1" s="1"/>
  <c r="AE84" i="1" s="1"/>
  <c r="AG84" i="1" l="1"/>
  <c r="AF84" i="1" s="1"/>
  <c r="I84" i="1"/>
  <c r="M85" i="1"/>
  <c r="K84" i="1"/>
  <c r="Z84" i="1"/>
  <c r="R84" i="1"/>
  <c r="U84" i="1"/>
  <c r="O84" i="1" l="1"/>
  <c r="Y84" i="1" s="1"/>
  <c r="N84" i="1"/>
  <c r="W84" i="1" s="1"/>
  <c r="T84" i="1"/>
  <c r="X84" i="1"/>
  <c r="AM84" i="1"/>
  <c r="AL84" i="1" s="1"/>
  <c r="AI85" i="1"/>
  <c r="J84" i="1"/>
  <c r="G85" i="1" s="1"/>
  <c r="AJ85" i="1" l="1"/>
  <c r="AH85" i="1"/>
  <c r="F85" i="1"/>
  <c r="S85" i="1" l="1"/>
  <c r="L86" i="1"/>
  <c r="AB85" i="1"/>
  <c r="AC85" i="1"/>
  <c r="AD85" i="1" s="1"/>
  <c r="AE85" i="1" s="1"/>
  <c r="AK85" i="1"/>
  <c r="AG85" i="1" l="1"/>
  <c r="AF85" i="1" s="1"/>
  <c r="I85" i="1"/>
  <c r="M86" i="1"/>
  <c r="K85" i="1"/>
  <c r="Z85" i="1"/>
  <c r="R85" i="1"/>
  <c r="U85" i="1"/>
  <c r="O85" i="1" l="1"/>
  <c r="Y85" i="1" s="1"/>
  <c r="N85" i="1"/>
  <c r="W85" i="1" s="1"/>
  <c r="T85" i="1"/>
  <c r="X85" i="1"/>
  <c r="AM85" i="1"/>
  <c r="AL85" i="1" s="1"/>
  <c r="AI86" i="1"/>
  <c r="J85" i="1"/>
  <c r="G86" i="1" s="1"/>
  <c r="AJ86" i="1" l="1"/>
  <c r="AH86" i="1"/>
  <c r="AK86" i="1" s="1"/>
  <c r="F86" i="1"/>
  <c r="S86" i="1" l="1"/>
  <c r="L87" i="1"/>
  <c r="AB86" i="1"/>
  <c r="AC86" i="1"/>
  <c r="AD86" i="1" s="1"/>
  <c r="AE86" i="1" s="1"/>
  <c r="AG86" i="1" l="1"/>
  <c r="AF86" i="1" s="1"/>
  <c r="I86" i="1"/>
  <c r="M87" i="1"/>
  <c r="K86" i="1"/>
  <c r="Z86" i="1"/>
  <c r="R86" i="1"/>
  <c r="U86" i="1"/>
  <c r="O86" i="1" l="1"/>
  <c r="Y86" i="1" s="1"/>
  <c r="N86" i="1"/>
  <c r="W86" i="1" s="1"/>
  <c r="T86" i="1"/>
  <c r="X86" i="1"/>
  <c r="AM86" i="1"/>
  <c r="AL86" i="1" s="1"/>
  <c r="AI87" i="1"/>
  <c r="J86" i="1"/>
  <c r="G87" i="1" s="1"/>
  <c r="AJ87" i="1" l="1"/>
  <c r="AH87" i="1"/>
  <c r="F87" i="1"/>
  <c r="S87" i="1" l="1"/>
  <c r="L88" i="1"/>
  <c r="AB87" i="1"/>
  <c r="AC87" i="1"/>
  <c r="AD87" i="1" s="1"/>
  <c r="AE87" i="1" s="1"/>
  <c r="AK87" i="1"/>
  <c r="AG87" i="1" l="1"/>
  <c r="AF87" i="1" s="1"/>
  <c r="I87" i="1"/>
  <c r="M88" i="1"/>
  <c r="K87" i="1"/>
  <c r="Z87" i="1"/>
  <c r="R87" i="1"/>
  <c r="U87" i="1"/>
  <c r="O87" i="1" l="1"/>
  <c r="Y87" i="1" s="1"/>
  <c r="N87" i="1"/>
  <c r="W87" i="1" s="1"/>
  <c r="T87" i="1"/>
  <c r="X87" i="1"/>
  <c r="AM87" i="1"/>
  <c r="AL87" i="1" s="1"/>
  <c r="AI88" i="1"/>
  <c r="J87" i="1"/>
  <c r="G88" i="1" s="1"/>
  <c r="AJ88" i="1" l="1"/>
  <c r="AH88" i="1"/>
  <c r="AK88" i="1" s="1"/>
  <c r="F88" i="1"/>
  <c r="S88" i="1" l="1"/>
  <c r="L89" i="1"/>
  <c r="AB88" i="1"/>
  <c r="AC88" i="1"/>
  <c r="AD88" i="1" s="1"/>
  <c r="AE88" i="1" s="1"/>
  <c r="AG88" i="1" l="1"/>
  <c r="AF88" i="1" s="1"/>
  <c r="M89" i="1"/>
  <c r="I88" i="1"/>
  <c r="K88" i="1"/>
  <c r="Z88" i="1"/>
  <c r="R88" i="1"/>
  <c r="U88" i="1"/>
  <c r="O88" i="1" l="1"/>
  <c r="Y88" i="1" s="1"/>
  <c r="N88" i="1"/>
  <c r="W88" i="1" s="1"/>
  <c r="AM88" i="1"/>
  <c r="AL88" i="1" s="1"/>
  <c r="J88" i="1"/>
  <c r="G89" i="1" s="1"/>
  <c r="T88" i="1"/>
  <c r="X88" i="1"/>
  <c r="F89" i="1"/>
  <c r="S89" i="1" l="1"/>
  <c r="L90" i="1"/>
  <c r="AB89" i="1"/>
  <c r="AH89" i="1"/>
  <c r="AI89" i="1"/>
  <c r="AJ89" i="1" s="1"/>
  <c r="AK89" i="1" s="1"/>
  <c r="AC89" i="1"/>
  <c r="AD89" i="1" s="1"/>
  <c r="AE89" i="1" s="1"/>
  <c r="AG89" i="1" l="1"/>
  <c r="AF89" i="1" s="1"/>
  <c r="M90" i="1"/>
  <c r="I89" i="1"/>
  <c r="K89" i="1"/>
  <c r="Z89" i="1"/>
  <c r="R89" i="1"/>
  <c r="U89" i="1"/>
  <c r="O89" i="1" l="1"/>
  <c r="Y89" i="1" s="1"/>
  <c r="N89" i="1"/>
  <c r="W89" i="1" s="1"/>
  <c r="AM89" i="1"/>
  <c r="AL89" i="1" s="1"/>
  <c r="J89" i="1"/>
  <c r="G90" i="1" s="1"/>
  <c r="T89" i="1"/>
  <c r="X89" i="1"/>
  <c r="F90" i="1"/>
  <c r="S90" i="1" l="1"/>
  <c r="L91" i="1"/>
  <c r="AB90" i="1"/>
  <c r="AH90" i="1"/>
  <c r="AI90" i="1"/>
  <c r="AJ90" i="1" s="1"/>
  <c r="AC90" i="1"/>
  <c r="AD90" i="1" s="1"/>
  <c r="AE90" i="1" s="1"/>
  <c r="M91" i="1" l="1"/>
  <c r="AG90" i="1"/>
  <c r="AF90" i="1" s="1"/>
  <c r="I90" i="1"/>
  <c r="K90" i="1"/>
  <c r="Z90" i="1"/>
  <c r="R90" i="1"/>
  <c r="AK90" i="1"/>
  <c r="T90" i="1" l="1"/>
  <c r="X90" i="1"/>
  <c r="O90" i="1"/>
  <c r="Y90" i="1" s="1"/>
  <c r="N90" i="1"/>
  <c r="W90" i="1" s="1"/>
  <c r="U90" i="1"/>
  <c r="AM90" i="1"/>
  <c r="AL90" i="1" s="1"/>
  <c r="J90" i="1"/>
  <c r="G91" i="1" s="1"/>
  <c r="AH91" i="1" l="1"/>
  <c r="F91" i="1"/>
  <c r="AI91" i="1"/>
  <c r="AJ91" i="1" s="1"/>
  <c r="AK91" i="1" s="1"/>
  <c r="L92" i="1" l="1"/>
  <c r="S91" i="1"/>
  <c r="AB91" i="1"/>
  <c r="AC91" i="1"/>
  <c r="AD91" i="1" s="1"/>
  <c r="AE91" i="1" s="1"/>
  <c r="R91" i="1" l="1"/>
  <c r="AG91" i="1"/>
  <c r="AF91" i="1" s="1"/>
  <c r="I91" i="1"/>
  <c r="M92" i="1"/>
  <c r="AM91" i="1" l="1"/>
  <c r="AL91" i="1" s="1"/>
  <c r="J91" i="1"/>
  <c r="G92" i="1" s="1"/>
  <c r="T91" i="1"/>
  <c r="X91" i="1"/>
  <c r="K91" i="1"/>
  <c r="U91" i="1"/>
  <c r="Z91" i="1"/>
  <c r="O91" i="1" l="1"/>
  <c r="Y91" i="1" s="1"/>
  <c r="N91" i="1"/>
  <c r="W91" i="1" s="1"/>
  <c r="AH92" i="1"/>
  <c r="F92" i="1"/>
  <c r="AI92" i="1"/>
  <c r="AJ92" i="1" s="1"/>
  <c r="AK92" i="1" l="1"/>
  <c r="AD92" i="1"/>
  <c r="AE92" i="1" s="1"/>
  <c r="S92" i="1"/>
  <c r="AB92" i="1"/>
  <c r="L93" i="1"/>
  <c r="AC92" i="1"/>
  <c r="AG92" i="1" l="1"/>
  <c r="AF92" i="1" s="1"/>
  <c r="M93" i="1"/>
  <c r="I92" i="1"/>
  <c r="K92" i="1"/>
  <c r="Z92" i="1"/>
  <c r="R92" i="1"/>
  <c r="U92" i="1"/>
  <c r="N92" i="1" l="1"/>
  <c r="W92" i="1" s="1"/>
  <c r="O92" i="1"/>
  <c r="Y92" i="1" s="1"/>
  <c r="AM92" i="1"/>
  <c r="AL92" i="1" s="1"/>
  <c r="J92" i="1"/>
  <c r="G93" i="1" s="1"/>
  <c r="T92" i="1"/>
  <c r="X92" i="1"/>
  <c r="F93" i="1"/>
  <c r="S93" i="1" l="1"/>
  <c r="L94" i="1"/>
  <c r="AB93" i="1"/>
  <c r="AH93" i="1"/>
  <c r="AI93" i="1"/>
  <c r="AJ93" i="1" s="1"/>
  <c r="AK93" i="1" s="1"/>
  <c r="AC93" i="1"/>
  <c r="AD93" i="1" s="1"/>
  <c r="AE93" i="1" s="1"/>
  <c r="I93" i="1" l="1"/>
  <c r="AG93" i="1"/>
  <c r="AF93" i="1" s="1"/>
  <c r="M94" i="1"/>
  <c r="K93" i="1"/>
  <c r="Z93" i="1"/>
  <c r="R93" i="1"/>
  <c r="U93" i="1"/>
  <c r="O93" i="1" l="1"/>
  <c r="Y93" i="1" s="1"/>
  <c r="N93" i="1"/>
  <c r="W93" i="1" s="1"/>
  <c r="T93" i="1"/>
  <c r="X93" i="1"/>
  <c r="AM93" i="1"/>
  <c r="AL93" i="1" s="1"/>
  <c r="J93" i="1"/>
  <c r="G94" i="1" s="1"/>
  <c r="F94" i="1"/>
  <c r="S94" i="1" l="1"/>
  <c r="AB94" i="1"/>
  <c r="L95" i="1"/>
  <c r="AH94" i="1"/>
  <c r="AI94" i="1"/>
  <c r="AJ94" i="1" s="1"/>
  <c r="AC94" i="1"/>
  <c r="AD94" i="1" s="1"/>
  <c r="AE94" i="1" s="1"/>
  <c r="R94" i="1" l="1"/>
  <c r="AK94" i="1"/>
  <c r="AG94" i="1"/>
  <c r="AF94" i="1" s="1"/>
  <c r="M95" i="1"/>
  <c r="I94" i="1"/>
  <c r="K94" i="1"/>
  <c r="N94" i="1" l="1"/>
  <c r="W94" i="1" s="1"/>
  <c r="O94" i="1"/>
  <c r="Y94" i="1" s="1"/>
  <c r="AM94" i="1"/>
  <c r="AL94" i="1" s="1"/>
  <c r="J94" i="1"/>
  <c r="G95" i="1" s="1"/>
  <c r="T94" i="1"/>
  <c r="X94" i="1"/>
  <c r="F95" i="1"/>
  <c r="U94" i="1"/>
  <c r="Z94" i="1"/>
  <c r="S95" i="1" l="1"/>
  <c r="L96" i="1"/>
  <c r="AB95" i="1"/>
  <c r="AJ95" i="1"/>
  <c r="AK95" i="1" s="1"/>
  <c r="AH95" i="1"/>
  <c r="AC95" i="1"/>
  <c r="AD95" i="1" s="1"/>
  <c r="AE95" i="1" s="1"/>
  <c r="AI95" i="1"/>
  <c r="M96" i="1" l="1"/>
  <c r="AG95" i="1"/>
  <c r="AF95" i="1" s="1"/>
  <c r="I95" i="1"/>
  <c r="K95" i="1"/>
  <c r="Z95" i="1"/>
  <c r="R95" i="1"/>
  <c r="U95" i="1"/>
  <c r="O95" i="1" l="1"/>
  <c r="Y95" i="1" s="1"/>
  <c r="N95" i="1"/>
  <c r="W95" i="1" s="1"/>
  <c r="T95" i="1"/>
  <c r="X95" i="1"/>
  <c r="AM95" i="1"/>
  <c r="AL95" i="1" s="1"/>
  <c r="AI96" i="1"/>
  <c r="AJ96" i="1" s="1"/>
  <c r="J95" i="1"/>
  <c r="G96" i="1" s="1"/>
  <c r="AH96" i="1" s="1"/>
  <c r="AK96" i="1" l="1"/>
  <c r="F96" i="1"/>
  <c r="S96" i="1" l="1"/>
  <c r="AB96" i="1"/>
  <c r="L97" i="1"/>
  <c r="AC96" i="1"/>
  <c r="AD96" i="1" s="1"/>
  <c r="AE96" i="1" s="1"/>
  <c r="R96" i="1" l="1"/>
  <c r="AG96" i="1"/>
  <c r="AF96" i="1" s="1"/>
  <c r="M97" i="1"/>
  <c r="I96" i="1"/>
  <c r="K96" i="1"/>
  <c r="T96" i="1" l="1"/>
  <c r="X96" i="1"/>
  <c r="O96" i="1"/>
  <c r="Y96" i="1" s="1"/>
  <c r="N96" i="1"/>
  <c r="W96" i="1" s="1"/>
  <c r="AM96" i="1"/>
  <c r="AL96" i="1" s="1"/>
  <c r="AI97" i="1"/>
  <c r="J96" i="1"/>
  <c r="G97" i="1" s="1"/>
  <c r="U96" i="1"/>
  <c r="Z96" i="1"/>
  <c r="AJ97" i="1" l="1"/>
  <c r="AH97" i="1"/>
  <c r="F97" i="1"/>
  <c r="S97" i="1" l="1"/>
  <c r="AB97" i="1"/>
  <c r="L98" i="1"/>
  <c r="AC97" i="1"/>
  <c r="AD97" i="1" s="1"/>
  <c r="AK97" i="1"/>
  <c r="AE97" i="1" l="1"/>
  <c r="Z97" i="1"/>
  <c r="R97" i="1"/>
  <c r="U97" i="1"/>
  <c r="I97" i="1"/>
  <c r="AG97" i="1"/>
  <c r="AF97" i="1" s="1"/>
  <c r="M98" i="1"/>
  <c r="K97" i="1"/>
  <c r="N97" i="1" l="1"/>
  <c r="W97" i="1" s="1"/>
  <c r="O97" i="1"/>
  <c r="Y97" i="1" s="1"/>
  <c r="AM97" i="1"/>
  <c r="AL97" i="1" s="1"/>
  <c r="J97" i="1"/>
  <c r="G98" i="1" s="1"/>
  <c r="F98" i="1"/>
  <c r="T97" i="1"/>
  <c r="X97" i="1"/>
  <c r="S98" i="1" l="1"/>
  <c r="AB98" i="1"/>
  <c r="L99" i="1"/>
  <c r="AH98" i="1"/>
  <c r="AI98" i="1"/>
  <c r="AJ98" i="1" s="1"/>
  <c r="AK98" i="1" s="1"/>
  <c r="AC98" i="1"/>
  <c r="AD98" i="1" s="1"/>
  <c r="AE98" i="1" s="1"/>
  <c r="R98" i="1" l="1"/>
  <c r="AG98" i="1"/>
  <c r="AF98" i="1" s="1"/>
  <c r="I98" i="1"/>
  <c r="M99" i="1"/>
  <c r="AM98" i="1" l="1"/>
  <c r="AL98" i="1" s="1"/>
  <c r="J98" i="1"/>
  <c r="G99" i="1" s="1"/>
  <c r="T98" i="1"/>
  <c r="X98" i="1"/>
  <c r="K98" i="1"/>
  <c r="U98" i="1"/>
  <c r="Z98" i="1"/>
  <c r="N98" i="1" l="1"/>
  <c r="W98" i="1" s="1"/>
  <c r="O98" i="1"/>
  <c r="Y98" i="1" s="1"/>
  <c r="AH99" i="1"/>
  <c r="F99" i="1"/>
  <c r="AI99" i="1"/>
  <c r="AJ99" i="1" s="1"/>
  <c r="AK99" i="1" s="1"/>
  <c r="S99" i="1" l="1"/>
  <c r="AB99" i="1"/>
  <c r="L100" i="1"/>
  <c r="AC99" i="1"/>
  <c r="AD99" i="1" s="1"/>
  <c r="AE99" i="1" l="1"/>
  <c r="Z99" i="1"/>
  <c r="R99" i="1"/>
  <c r="U99" i="1"/>
  <c r="AG99" i="1"/>
  <c r="AF99" i="1" s="1"/>
  <c r="I99" i="1"/>
  <c r="M100" i="1"/>
  <c r="K99" i="1"/>
  <c r="N99" i="1" l="1"/>
  <c r="W99" i="1" s="1"/>
  <c r="O99" i="1"/>
  <c r="Y99" i="1" s="1"/>
  <c r="AM99" i="1"/>
  <c r="AL99" i="1" s="1"/>
  <c r="AI100" i="1"/>
  <c r="J99" i="1"/>
  <c r="G100" i="1" s="1"/>
  <c r="T99" i="1"/>
  <c r="X99" i="1"/>
  <c r="AJ100" i="1" l="1"/>
  <c r="AH100" i="1"/>
  <c r="F100" i="1"/>
  <c r="S100" i="1" l="1"/>
  <c r="L101" i="1"/>
  <c r="AB100" i="1"/>
  <c r="AC100" i="1"/>
  <c r="AD100" i="1" s="1"/>
  <c r="AE100" i="1" s="1"/>
  <c r="AK100" i="1"/>
  <c r="AG100" i="1" l="1"/>
  <c r="AF100" i="1" s="1"/>
  <c r="M101" i="1"/>
  <c r="I100" i="1"/>
  <c r="K100" i="1"/>
  <c r="Z100" i="1"/>
  <c r="R100" i="1"/>
  <c r="U100" i="1"/>
  <c r="O100" i="1" l="1"/>
  <c r="Y100" i="1" s="1"/>
  <c r="N100" i="1"/>
  <c r="W100" i="1" s="1"/>
  <c r="AM100" i="1"/>
  <c r="AL100" i="1" s="1"/>
  <c r="J100" i="1"/>
  <c r="G101" i="1" s="1"/>
  <c r="T100" i="1"/>
  <c r="X100" i="1"/>
  <c r="F101" i="1"/>
  <c r="S101" i="1" l="1"/>
  <c r="L102" i="1"/>
  <c r="AB101" i="1"/>
  <c r="AH101" i="1"/>
  <c r="AI101" i="1"/>
  <c r="AJ101" i="1" s="1"/>
  <c r="AK101" i="1" s="1"/>
  <c r="AC101" i="1"/>
  <c r="AD101" i="1" s="1"/>
  <c r="AG101" i="1" l="1"/>
  <c r="AF101" i="1" s="1"/>
  <c r="M102" i="1"/>
  <c r="I101" i="1"/>
  <c r="K101" i="1"/>
  <c r="Z101" i="1"/>
  <c r="R101" i="1"/>
  <c r="U101" i="1"/>
  <c r="AE101" i="1"/>
  <c r="O101" i="1" l="1"/>
  <c r="Y101" i="1" s="1"/>
  <c r="N101" i="1"/>
  <c r="W101" i="1" s="1"/>
  <c r="AM101" i="1"/>
  <c r="AL101" i="1" s="1"/>
  <c r="J101" i="1"/>
  <c r="G102" i="1" s="1"/>
  <c r="T101" i="1"/>
  <c r="X101" i="1"/>
  <c r="F102" i="1"/>
  <c r="S102" i="1" l="1"/>
  <c r="L103" i="1"/>
  <c r="AB102" i="1"/>
  <c r="AH102" i="1"/>
  <c r="AI102" i="1"/>
  <c r="AJ102" i="1" s="1"/>
  <c r="AK102" i="1" s="1"/>
  <c r="AC102" i="1"/>
  <c r="AD102" i="1" s="1"/>
  <c r="AE102" i="1" s="1"/>
  <c r="AG102" i="1" l="1"/>
  <c r="AF102" i="1" s="1"/>
  <c r="I102" i="1"/>
  <c r="M103" i="1"/>
  <c r="K102" i="1"/>
  <c r="Z102" i="1"/>
  <c r="R102" i="1"/>
  <c r="T102" i="1" l="1"/>
  <c r="X102" i="1"/>
  <c r="O102" i="1"/>
  <c r="Y102" i="1" s="1"/>
  <c r="N102" i="1"/>
  <c r="W102" i="1" s="1"/>
  <c r="U102" i="1"/>
  <c r="AM102" i="1"/>
  <c r="AL102" i="1" s="1"/>
  <c r="J102" i="1"/>
  <c r="G103" i="1" s="1"/>
  <c r="AH103" i="1" l="1"/>
  <c r="AI103" i="1"/>
  <c r="AJ103" i="1" s="1"/>
  <c r="AK103" i="1" s="1"/>
  <c r="F103" i="1"/>
  <c r="L104" i="1" l="1"/>
  <c r="S103" i="1"/>
  <c r="AB103" i="1"/>
  <c r="AC103" i="1"/>
  <c r="AD103" i="1" s="1"/>
  <c r="AE103" i="1" l="1"/>
  <c r="R103" i="1"/>
  <c r="U103" i="1"/>
  <c r="AG103" i="1"/>
  <c r="AF103" i="1" s="1"/>
  <c r="M104" i="1"/>
  <c r="I103" i="1"/>
  <c r="K103" i="1"/>
  <c r="O103" i="1" l="1"/>
  <c r="Y103" i="1" s="1"/>
  <c r="N103" i="1"/>
  <c r="W103" i="1" s="1"/>
  <c r="AM103" i="1"/>
  <c r="AL103" i="1" s="1"/>
  <c r="J103" i="1"/>
  <c r="G104" i="1" s="1"/>
  <c r="Z103" i="1"/>
  <c r="T103" i="1"/>
  <c r="X103" i="1"/>
  <c r="AH104" i="1" l="1"/>
  <c r="F104" i="1"/>
  <c r="AI104" i="1"/>
  <c r="AJ104" i="1" s="1"/>
  <c r="AK104" i="1" s="1"/>
  <c r="S104" i="1" l="1"/>
  <c r="L105" i="1"/>
  <c r="AB104" i="1"/>
  <c r="AC104" i="1"/>
  <c r="AD104" i="1" s="1"/>
  <c r="AE104" i="1" s="1"/>
  <c r="AG104" i="1" l="1"/>
  <c r="AF104" i="1" s="1"/>
  <c r="I104" i="1"/>
  <c r="M105" i="1"/>
  <c r="K104" i="1"/>
  <c r="Z104" i="1"/>
  <c r="R104" i="1"/>
  <c r="U104" i="1"/>
  <c r="O104" i="1" l="1"/>
  <c r="Y104" i="1" s="1"/>
  <c r="N104" i="1"/>
  <c r="W104" i="1" s="1"/>
  <c r="T104" i="1"/>
  <c r="X104" i="1"/>
  <c r="AM104" i="1"/>
  <c r="AL104" i="1" s="1"/>
  <c r="AI105" i="1"/>
  <c r="J104" i="1"/>
  <c r="G105" i="1" s="1"/>
  <c r="AJ105" i="1" l="1"/>
  <c r="AH105" i="1"/>
  <c r="F105" i="1"/>
  <c r="S105" i="1" l="1"/>
  <c r="L106" i="1"/>
  <c r="AB105" i="1"/>
  <c r="AC105" i="1"/>
  <c r="AD105" i="1" s="1"/>
  <c r="AK105" i="1"/>
  <c r="AG105" i="1" l="1"/>
  <c r="AF105" i="1" s="1"/>
  <c r="M106" i="1"/>
  <c r="I105" i="1"/>
  <c r="K105" i="1"/>
  <c r="Z105" i="1"/>
  <c r="R105" i="1"/>
  <c r="U105" i="1"/>
  <c r="AE105" i="1"/>
  <c r="O105" i="1" l="1"/>
  <c r="Y105" i="1" s="1"/>
  <c r="N105" i="1"/>
  <c r="W105" i="1" s="1"/>
  <c r="AM105" i="1"/>
  <c r="AL105" i="1" s="1"/>
  <c r="J105" i="1"/>
  <c r="G106" i="1" s="1"/>
  <c r="AH106" i="1" s="1"/>
  <c r="T105" i="1"/>
  <c r="X105" i="1"/>
  <c r="F106" i="1"/>
  <c r="S106" i="1" l="1"/>
  <c r="L107" i="1"/>
  <c r="AB106" i="1"/>
  <c r="AE106" i="1" s="1"/>
  <c r="AI106" i="1"/>
  <c r="AJ106" i="1" s="1"/>
  <c r="AC106" i="1"/>
  <c r="AD106" i="1" s="1"/>
  <c r="AK106" i="1" l="1"/>
  <c r="AG106" i="1"/>
  <c r="AF106" i="1" s="1"/>
  <c r="I106" i="1"/>
  <c r="M107" i="1"/>
  <c r="R106" i="1"/>
  <c r="T106" i="1" l="1"/>
  <c r="X106" i="1"/>
  <c r="AM106" i="1"/>
  <c r="AL106" i="1" s="1"/>
  <c r="J106" i="1"/>
  <c r="G107" i="1" s="1"/>
  <c r="U106" i="1"/>
  <c r="Z106" i="1"/>
  <c r="K106" i="1"/>
  <c r="O106" i="1" l="1"/>
  <c r="Y106" i="1" s="1"/>
  <c r="N106" i="1"/>
  <c r="W106" i="1" s="1"/>
  <c r="AH107" i="1"/>
  <c r="F107" i="1"/>
  <c r="AI107" i="1"/>
  <c r="AJ107" i="1" s="1"/>
  <c r="AK107" i="1" s="1"/>
  <c r="S107" i="1" l="1"/>
  <c r="AB107" i="1"/>
  <c r="L108" i="1"/>
  <c r="AC107" i="1"/>
  <c r="AD107" i="1" s="1"/>
  <c r="AG107" i="1" l="1"/>
  <c r="AF107" i="1" s="1"/>
  <c r="I107" i="1"/>
  <c r="M108" i="1"/>
  <c r="K107" i="1"/>
  <c r="AE107" i="1"/>
  <c r="Z107" i="1"/>
  <c r="R107" i="1"/>
  <c r="U107" i="1"/>
  <c r="N107" i="1" l="1"/>
  <c r="W107" i="1" s="1"/>
  <c r="O107" i="1"/>
  <c r="Y107" i="1" s="1"/>
  <c r="T107" i="1"/>
  <c r="X107" i="1"/>
  <c r="AM107" i="1"/>
  <c r="AL107" i="1" s="1"/>
  <c r="AI108" i="1"/>
  <c r="J107" i="1"/>
  <c r="G108" i="1" s="1"/>
  <c r="AJ108" i="1" l="1"/>
  <c r="AH108" i="1"/>
  <c r="AK108" i="1" s="1"/>
  <c r="F108" i="1"/>
  <c r="L109" i="1" l="1"/>
  <c r="S108" i="1"/>
  <c r="AB108" i="1"/>
  <c r="AC108" i="1"/>
  <c r="AD108" i="1" s="1"/>
  <c r="AE108" i="1" s="1"/>
  <c r="R108" i="1" l="1"/>
  <c r="AG108" i="1"/>
  <c r="AF108" i="1" s="1"/>
  <c r="M109" i="1"/>
  <c r="I108" i="1"/>
  <c r="K108" i="1"/>
  <c r="T108" i="1" l="1"/>
  <c r="X108" i="1"/>
  <c r="O108" i="1"/>
  <c r="Y108" i="1" s="1"/>
  <c r="N108" i="1"/>
  <c r="W108" i="1" s="1"/>
  <c r="AM108" i="1"/>
  <c r="AL108" i="1" s="1"/>
  <c r="AI109" i="1"/>
  <c r="J108" i="1"/>
  <c r="G109" i="1" s="1"/>
  <c r="U108" i="1"/>
  <c r="Z108" i="1"/>
  <c r="AJ109" i="1" l="1"/>
  <c r="AH109" i="1"/>
  <c r="F109" i="1"/>
  <c r="S109" i="1" l="1"/>
  <c r="AB109" i="1"/>
  <c r="L110" i="1"/>
  <c r="AC109" i="1"/>
  <c r="AD109" i="1" s="1"/>
  <c r="AE109" i="1" s="1"/>
  <c r="AK109" i="1"/>
  <c r="R109" i="1" l="1"/>
  <c r="AG109" i="1"/>
  <c r="AF109" i="1" s="1"/>
  <c r="M110" i="1"/>
  <c r="I109" i="1"/>
  <c r="K109" i="1"/>
  <c r="T109" i="1" l="1"/>
  <c r="X109" i="1"/>
  <c r="N109" i="1"/>
  <c r="W109" i="1" s="1"/>
  <c r="O109" i="1"/>
  <c r="Y109" i="1" s="1"/>
  <c r="AM109" i="1"/>
  <c r="AL109" i="1" s="1"/>
  <c r="AI110" i="1"/>
  <c r="J109" i="1"/>
  <c r="G110" i="1" s="1"/>
  <c r="U109" i="1"/>
  <c r="Z109" i="1"/>
  <c r="AJ110" i="1" l="1"/>
  <c r="AH110" i="1"/>
  <c r="AK110" i="1" s="1"/>
  <c r="F110" i="1"/>
  <c r="L111" i="1" l="1"/>
  <c r="S110" i="1"/>
  <c r="AB110" i="1"/>
  <c r="AC110" i="1"/>
  <c r="AD110" i="1" s="1"/>
  <c r="AE110" i="1" s="1"/>
  <c r="R110" i="1" l="1"/>
  <c r="AG110" i="1"/>
  <c r="AF110" i="1" s="1"/>
  <c r="I110" i="1"/>
  <c r="M111" i="1"/>
  <c r="AM110" i="1" l="1"/>
  <c r="AL110" i="1" s="1"/>
  <c r="J110" i="1"/>
  <c r="G111" i="1" s="1"/>
  <c r="T110" i="1"/>
  <c r="X110" i="1"/>
  <c r="K110" i="1"/>
  <c r="U110" i="1"/>
  <c r="Z110" i="1"/>
  <c r="N110" i="1" l="1"/>
  <c r="W110" i="1" s="1"/>
  <c r="O110" i="1"/>
  <c r="Y110" i="1" s="1"/>
  <c r="AH111" i="1"/>
  <c r="F111" i="1"/>
  <c r="AI111" i="1"/>
  <c r="AJ111" i="1" s="1"/>
  <c r="AK111" i="1" s="1"/>
  <c r="S111" i="1" l="1"/>
  <c r="AB111" i="1"/>
  <c r="L112" i="1"/>
  <c r="AC111" i="1"/>
  <c r="AD111" i="1" s="1"/>
  <c r="AE111" i="1" s="1"/>
  <c r="M112" i="1" l="1"/>
  <c r="AG111" i="1"/>
  <c r="AF111" i="1" s="1"/>
  <c r="I111" i="1"/>
  <c r="K111" i="1"/>
  <c r="Z111" i="1"/>
  <c r="R111" i="1"/>
  <c r="U111" i="1"/>
  <c r="N111" i="1" l="1"/>
  <c r="W111" i="1" s="1"/>
  <c r="O111" i="1"/>
  <c r="Y111" i="1" s="1"/>
  <c r="T111" i="1"/>
  <c r="X111" i="1"/>
  <c r="AM111" i="1"/>
  <c r="AL111" i="1" s="1"/>
  <c r="AI112" i="1"/>
  <c r="J111" i="1"/>
  <c r="G112" i="1" s="1"/>
  <c r="AJ112" i="1" l="1"/>
  <c r="AH112" i="1"/>
  <c r="AK112" i="1" s="1"/>
  <c r="F112" i="1"/>
  <c r="S112" i="1" l="1"/>
  <c r="AB112" i="1"/>
  <c r="L113" i="1"/>
  <c r="AC112" i="1"/>
  <c r="AD112" i="1" s="1"/>
  <c r="AE112" i="1" s="1"/>
  <c r="I112" i="1" l="1"/>
  <c r="AG112" i="1"/>
  <c r="AF112" i="1" s="1"/>
  <c r="M113" i="1"/>
  <c r="K112" i="1"/>
  <c r="Z112" i="1"/>
  <c r="R112" i="1"/>
  <c r="U112" i="1"/>
  <c r="O112" i="1" l="1"/>
  <c r="Y112" i="1" s="1"/>
  <c r="N112" i="1"/>
  <c r="W112" i="1" s="1"/>
  <c r="T112" i="1"/>
  <c r="X112" i="1"/>
  <c r="AM112" i="1"/>
  <c r="AL112" i="1" s="1"/>
  <c r="J112" i="1"/>
  <c r="G113" i="1" s="1"/>
  <c r="F113" i="1"/>
  <c r="S113" i="1" l="1"/>
  <c r="AB113" i="1"/>
  <c r="L114" i="1"/>
  <c r="AH113" i="1"/>
  <c r="AI113" i="1"/>
  <c r="AJ113" i="1" s="1"/>
  <c r="AK113" i="1" s="1"/>
  <c r="AC113" i="1"/>
  <c r="AD113" i="1" s="1"/>
  <c r="AE113" i="1" s="1"/>
  <c r="R113" i="1" l="1"/>
  <c r="AG113" i="1"/>
  <c r="AF113" i="1" s="1"/>
  <c r="I113" i="1"/>
  <c r="M114" i="1"/>
  <c r="AM113" i="1" l="1"/>
  <c r="AL113" i="1" s="1"/>
  <c r="J113" i="1"/>
  <c r="G114" i="1" s="1"/>
  <c r="T113" i="1"/>
  <c r="X113" i="1"/>
  <c r="K113" i="1"/>
  <c r="U113" i="1"/>
  <c r="Z113" i="1"/>
  <c r="N113" i="1" l="1"/>
  <c r="W113" i="1" s="1"/>
  <c r="O113" i="1"/>
  <c r="Y113" i="1" s="1"/>
  <c r="AH114" i="1"/>
  <c r="F114" i="1"/>
  <c r="AI114" i="1"/>
  <c r="AJ114" i="1" s="1"/>
  <c r="AK114" i="1" l="1"/>
  <c r="AD114" i="1"/>
  <c r="AE114" i="1" s="1"/>
  <c r="S114" i="1"/>
  <c r="AB114" i="1"/>
  <c r="L115" i="1"/>
  <c r="AC114" i="1"/>
  <c r="AG114" i="1" l="1"/>
  <c r="AF114" i="1" s="1"/>
  <c r="I114" i="1"/>
  <c r="M115" i="1"/>
  <c r="K114" i="1"/>
  <c r="Z114" i="1"/>
  <c r="R114" i="1"/>
  <c r="U114" i="1"/>
  <c r="N114" i="1" l="1"/>
  <c r="W114" i="1" s="1"/>
  <c r="O114" i="1"/>
  <c r="Y114" i="1" s="1"/>
  <c r="T114" i="1"/>
  <c r="X114" i="1"/>
  <c r="AM114" i="1"/>
  <c r="AL114" i="1" s="1"/>
  <c r="AI115" i="1"/>
  <c r="J114" i="1"/>
  <c r="G115" i="1" s="1"/>
  <c r="AJ115" i="1" l="1"/>
  <c r="AH115" i="1"/>
  <c r="F115" i="1"/>
  <c r="S115" i="1" l="1"/>
  <c r="L116" i="1"/>
  <c r="AB115" i="1"/>
  <c r="AC115" i="1"/>
  <c r="AD115" i="1" s="1"/>
  <c r="AE115" i="1" s="1"/>
  <c r="AK115" i="1"/>
  <c r="M116" i="1" l="1"/>
  <c r="AG115" i="1"/>
  <c r="AF115" i="1" s="1"/>
  <c r="I115" i="1"/>
  <c r="K115" i="1"/>
  <c r="Z115" i="1"/>
  <c r="R115" i="1"/>
  <c r="U115" i="1"/>
  <c r="O115" i="1" l="1"/>
  <c r="Y115" i="1" s="1"/>
  <c r="N115" i="1"/>
  <c r="W115" i="1" s="1"/>
  <c r="T115" i="1"/>
  <c r="X115" i="1"/>
  <c r="AM115" i="1"/>
  <c r="AL115" i="1" s="1"/>
  <c r="AI116" i="1"/>
  <c r="J115" i="1"/>
  <c r="G116" i="1" s="1"/>
  <c r="AJ116" i="1" l="1"/>
  <c r="AH116" i="1"/>
  <c r="F116" i="1"/>
  <c r="S116" i="1" l="1"/>
  <c r="AB116" i="1"/>
  <c r="L117" i="1"/>
  <c r="AC116" i="1"/>
  <c r="AD116" i="1" s="1"/>
  <c r="AE116" i="1" s="1"/>
  <c r="AK116" i="1"/>
  <c r="R116" i="1" l="1"/>
  <c r="M117" i="1"/>
  <c r="AG116" i="1"/>
  <c r="AF116" i="1" s="1"/>
  <c r="I116" i="1"/>
  <c r="AM116" i="1" l="1"/>
  <c r="AL116" i="1" s="1"/>
  <c r="AI117" i="1"/>
  <c r="J116" i="1"/>
  <c r="G117" i="1" s="1"/>
  <c r="T116" i="1"/>
  <c r="X116" i="1"/>
  <c r="K116" i="1"/>
  <c r="U116" i="1"/>
  <c r="Z116" i="1"/>
  <c r="O116" i="1" l="1"/>
  <c r="Y116" i="1" s="1"/>
  <c r="N116" i="1"/>
  <c r="W116" i="1" s="1"/>
  <c r="AJ117" i="1"/>
  <c r="AH117" i="1"/>
  <c r="AK117" i="1" s="1"/>
  <c r="F117" i="1"/>
  <c r="S117" i="1" l="1"/>
  <c r="AB117" i="1"/>
  <c r="L118" i="1"/>
  <c r="AC117" i="1"/>
  <c r="AD117" i="1" s="1"/>
  <c r="AE117" i="1" s="1"/>
  <c r="I117" i="1" l="1"/>
  <c r="AG117" i="1"/>
  <c r="AF117" i="1" s="1"/>
  <c r="M118" i="1"/>
  <c r="K117" i="1"/>
  <c r="Z117" i="1"/>
  <c r="R117" i="1"/>
  <c r="U117" i="1"/>
  <c r="O117" i="1" l="1"/>
  <c r="Y117" i="1" s="1"/>
  <c r="N117" i="1"/>
  <c r="W117" i="1" s="1"/>
  <c r="T117" i="1"/>
  <c r="X117" i="1"/>
  <c r="AM117" i="1"/>
  <c r="AL117" i="1" s="1"/>
  <c r="J117" i="1"/>
  <c r="G118" i="1" s="1"/>
  <c r="F118" i="1"/>
  <c r="S118" i="1" l="1"/>
  <c r="AB118" i="1"/>
  <c r="L119" i="1"/>
  <c r="AH118" i="1"/>
  <c r="AI118" i="1"/>
  <c r="AJ118" i="1" s="1"/>
  <c r="AK118" i="1" s="1"/>
  <c r="AC118" i="1"/>
  <c r="AD118" i="1" s="1"/>
  <c r="AE118" i="1" s="1"/>
  <c r="R118" i="1" l="1"/>
  <c r="AG118" i="1"/>
  <c r="AF118" i="1" s="1"/>
  <c r="I118" i="1"/>
  <c r="M119" i="1"/>
  <c r="AM118" i="1" l="1"/>
  <c r="AL118" i="1" s="1"/>
  <c r="J118" i="1"/>
  <c r="G119" i="1" s="1"/>
  <c r="T118" i="1"/>
  <c r="X118" i="1"/>
  <c r="K118" i="1"/>
  <c r="U118" i="1"/>
  <c r="Z118" i="1"/>
  <c r="N118" i="1" l="1"/>
  <c r="W118" i="1" s="1"/>
  <c r="O118" i="1"/>
  <c r="Y118" i="1" s="1"/>
  <c r="AH119" i="1"/>
  <c r="F119" i="1"/>
  <c r="AI119" i="1"/>
  <c r="AJ119" i="1" s="1"/>
  <c r="AK119" i="1" l="1"/>
  <c r="AD119" i="1"/>
  <c r="AE119" i="1" s="1"/>
  <c r="S119" i="1"/>
  <c r="AB119" i="1"/>
  <c r="L120" i="1"/>
  <c r="AC119" i="1"/>
  <c r="AG119" i="1" l="1"/>
  <c r="AF119" i="1" s="1"/>
  <c r="M120" i="1"/>
  <c r="I119" i="1"/>
  <c r="K119" i="1"/>
  <c r="Z119" i="1"/>
  <c r="R119" i="1"/>
  <c r="U119" i="1"/>
  <c r="N119" i="1" l="1"/>
  <c r="W119" i="1" s="1"/>
  <c r="O119" i="1"/>
  <c r="Y119" i="1" s="1"/>
  <c r="AM119" i="1"/>
  <c r="AL119" i="1" s="1"/>
  <c r="J119" i="1"/>
  <c r="G120" i="1" s="1"/>
  <c r="T119" i="1"/>
  <c r="X119" i="1"/>
  <c r="F120" i="1"/>
  <c r="S120" i="1" l="1"/>
  <c r="L121" i="1"/>
  <c r="AB120" i="1"/>
  <c r="AH120" i="1"/>
  <c r="AI120" i="1"/>
  <c r="AJ120" i="1" s="1"/>
  <c r="AK120" i="1" s="1"/>
  <c r="AC120" i="1"/>
  <c r="AD120" i="1" s="1"/>
  <c r="AE120" i="1" s="1"/>
  <c r="AG120" i="1" l="1"/>
  <c r="AF120" i="1" s="1"/>
  <c r="I120" i="1"/>
  <c r="M121" i="1"/>
  <c r="K120" i="1"/>
  <c r="Z120" i="1"/>
  <c r="R120" i="1"/>
  <c r="U120" i="1"/>
  <c r="O120" i="1" l="1"/>
  <c r="Y120" i="1" s="1"/>
  <c r="N120" i="1"/>
  <c r="W120" i="1" s="1"/>
  <c r="T120" i="1"/>
  <c r="X120" i="1"/>
  <c r="AM120" i="1"/>
  <c r="AL120" i="1" s="1"/>
  <c r="AI121" i="1"/>
  <c r="J120" i="1"/>
  <c r="G121" i="1" s="1"/>
  <c r="AJ121" i="1" l="1"/>
  <c r="AH121" i="1"/>
  <c r="AK121" i="1" s="1"/>
  <c r="F121" i="1"/>
  <c r="S121" i="1" l="1"/>
  <c r="L122" i="1"/>
  <c r="AB121" i="1"/>
  <c r="AC121" i="1"/>
  <c r="AD121" i="1" s="1"/>
  <c r="AE121" i="1" s="1"/>
  <c r="AG121" i="1" l="1"/>
  <c r="AF121" i="1" s="1"/>
  <c r="I121" i="1"/>
  <c r="M122" i="1"/>
  <c r="K121" i="1"/>
  <c r="Z121" i="1"/>
  <c r="R121" i="1"/>
  <c r="U121" i="1"/>
  <c r="O121" i="1" l="1"/>
  <c r="Y121" i="1" s="1"/>
  <c r="N121" i="1"/>
  <c r="W121" i="1" s="1"/>
  <c r="T121" i="1"/>
  <c r="X121" i="1"/>
  <c r="AM121" i="1"/>
  <c r="AL121" i="1" s="1"/>
  <c r="AI122" i="1"/>
  <c r="AJ122" i="1" s="1"/>
  <c r="J121" i="1"/>
  <c r="G122" i="1" s="1"/>
  <c r="AH122" i="1" l="1"/>
  <c r="AK122" i="1" s="1"/>
  <c r="F122" i="1"/>
  <c r="S122" i="1" l="1"/>
  <c r="L123" i="1"/>
  <c r="AB122" i="1"/>
  <c r="AC122" i="1"/>
  <c r="AD122" i="1" s="1"/>
  <c r="AE122" i="1" s="1"/>
  <c r="M123" i="1" l="1"/>
  <c r="AG122" i="1"/>
  <c r="AF122" i="1" s="1"/>
  <c r="I122" i="1"/>
  <c r="K122" i="1"/>
  <c r="Z122" i="1"/>
  <c r="R122" i="1"/>
  <c r="U122" i="1"/>
  <c r="O122" i="1" l="1"/>
  <c r="Y122" i="1" s="1"/>
  <c r="N122" i="1"/>
  <c r="W122" i="1" s="1"/>
  <c r="T122" i="1"/>
  <c r="X122" i="1"/>
  <c r="AM122" i="1"/>
  <c r="AL122" i="1" s="1"/>
  <c r="AI123" i="1"/>
  <c r="AJ123" i="1" s="1"/>
  <c r="J122" i="1"/>
  <c r="G123" i="1" s="1"/>
  <c r="AH123" i="1" l="1"/>
  <c r="AK123" i="1" s="1"/>
  <c r="F123" i="1"/>
  <c r="AB123" i="1" l="1"/>
  <c r="L124" i="1"/>
  <c r="AC123" i="1"/>
  <c r="AD123" i="1" s="1"/>
  <c r="S123" i="1"/>
  <c r="AE123" i="1" l="1"/>
  <c r="Z123" i="1"/>
  <c r="R123" i="1"/>
  <c r="U123" i="1"/>
  <c r="M124" i="1"/>
  <c r="AG123" i="1"/>
  <c r="AF123" i="1" s="1"/>
  <c r="I123" i="1"/>
  <c r="K123" i="1"/>
  <c r="O123" i="1" l="1"/>
  <c r="Y123" i="1" s="1"/>
  <c r="N123" i="1"/>
  <c r="W123" i="1" s="1"/>
  <c r="AM123" i="1"/>
  <c r="AL123" i="1" s="1"/>
  <c r="AI124" i="1"/>
  <c r="AJ124" i="1" s="1"/>
  <c r="J123" i="1"/>
  <c r="G124" i="1" s="1"/>
  <c r="AH124" i="1" s="1"/>
  <c r="T123" i="1"/>
  <c r="X123" i="1"/>
  <c r="AK124" i="1" l="1"/>
  <c r="F124" i="1"/>
  <c r="S124" i="1" l="1"/>
  <c r="AB124" i="1"/>
  <c r="L125" i="1"/>
  <c r="AC124" i="1"/>
  <c r="AD124" i="1" s="1"/>
  <c r="AE124" i="1" s="1"/>
  <c r="M125" i="1" l="1"/>
  <c r="AG124" i="1"/>
  <c r="AF124" i="1" s="1"/>
  <c r="I124" i="1"/>
  <c r="K124" i="1"/>
  <c r="Z124" i="1"/>
  <c r="R124" i="1"/>
  <c r="U124" i="1"/>
  <c r="O124" i="1" l="1"/>
  <c r="Y124" i="1" s="1"/>
  <c r="N124" i="1"/>
  <c r="W124" i="1" s="1"/>
  <c r="T124" i="1"/>
  <c r="X124" i="1"/>
  <c r="AM124" i="1"/>
  <c r="AL124" i="1" s="1"/>
  <c r="AI125" i="1"/>
  <c r="AJ125" i="1" s="1"/>
  <c r="J124" i="1"/>
  <c r="G125" i="1" s="1"/>
  <c r="AH125" i="1" s="1"/>
  <c r="AK125" i="1" l="1"/>
  <c r="F125" i="1"/>
  <c r="S125" i="1" l="1"/>
  <c r="AB125" i="1"/>
  <c r="L126" i="1"/>
  <c r="AC125" i="1"/>
  <c r="AD125" i="1" s="1"/>
  <c r="M126" i="1" l="1"/>
  <c r="AG125" i="1"/>
  <c r="AF125" i="1" s="1"/>
  <c r="I125" i="1"/>
  <c r="K125" i="1"/>
  <c r="AE125" i="1"/>
  <c r="Z125" i="1"/>
  <c r="R125" i="1"/>
  <c r="T125" i="1" l="1"/>
  <c r="X125" i="1"/>
  <c r="O125" i="1"/>
  <c r="Y125" i="1" s="1"/>
  <c r="N125" i="1"/>
  <c r="W125" i="1" s="1"/>
  <c r="U125" i="1"/>
  <c r="AM125" i="1"/>
  <c r="AL125" i="1" s="1"/>
  <c r="J125" i="1"/>
  <c r="G126" i="1" s="1"/>
  <c r="AH126" i="1" s="1"/>
  <c r="F126" i="1" l="1"/>
  <c r="AI126" i="1"/>
  <c r="AJ126" i="1" s="1"/>
  <c r="S126" i="1" l="1"/>
  <c r="AB126" i="1"/>
  <c r="L127" i="1"/>
  <c r="AC126" i="1"/>
  <c r="AD126" i="1" s="1"/>
  <c r="AK126" i="1"/>
  <c r="M127" i="1" l="1"/>
  <c r="AG126" i="1"/>
  <c r="AF126" i="1" s="1"/>
  <c r="I126" i="1"/>
  <c r="K126" i="1"/>
  <c r="AE126" i="1"/>
  <c r="Z126" i="1"/>
  <c r="R126" i="1"/>
  <c r="T126" i="1" l="1"/>
  <c r="X126" i="1"/>
  <c r="O126" i="1"/>
  <c r="Y126" i="1" s="1"/>
  <c r="N126" i="1"/>
  <c r="W126" i="1" s="1"/>
  <c r="U126" i="1"/>
  <c r="AM126" i="1"/>
  <c r="AL126" i="1" s="1"/>
  <c r="J126" i="1"/>
  <c r="G127" i="1" s="1"/>
  <c r="AH127" i="1" s="1"/>
  <c r="F127" i="1" l="1"/>
  <c r="AI127" i="1"/>
  <c r="AJ127" i="1" s="1"/>
  <c r="S127" i="1" l="1"/>
  <c r="AB127" i="1"/>
  <c r="L128" i="1"/>
  <c r="AC127" i="1"/>
  <c r="AD127" i="1" s="1"/>
  <c r="AK127" i="1"/>
  <c r="M128" i="1" l="1"/>
  <c r="AG127" i="1"/>
  <c r="AF127" i="1" s="1"/>
  <c r="I127" i="1"/>
  <c r="K127" i="1"/>
  <c r="AE127" i="1"/>
  <c r="Z127" i="1"/>
  <c r="R127" i="1"/>
  <c r="T127" i="1" l="1"/>
  <c r="X127" i="1"/>
  <c r="O127" i="1"/>
  <c r="Y127" i="1" s="1"/>
  <c r="N127" i="1"/>
  <c r="W127" i="1" s="1"/>
  <c r="U127" i="1"/>
  <c r="AM127" i="1"/>
  <c r="AL127" i="1" s="1"/>
  <c r="J127" i="1"/>
  <c r="G128" i="1" s="1"/>
  <c r="AH128" i="1" s="1"/>
  <c r="F128" i="1" l="1"/>
  <c r="AI128" i="1"/>
  <c r="AJ128" i="1" s="1"/>
  <c r="S128" i="1" l="1"/>
  <c r="AB128" i="1"/>
  <c r="L129" i="1"/>
  <c r="AC128" i="1"/>
  <c r="AD128" i="1" s="1"/>
  <c r="AK128" i="1"/>
  <c r="AG128" i="1" l="1"/>
  <c r="AF128" i="1" s="1"/>
  <c r="M129" i="1"/>
  <c r="I128" i="1"/>
  <c r="K128" i="1"/>
  <c r="AE128" i="1"/>
  <c r="R128" i="1"/>
  <c r="T128" i="1" l="1"/>
  <c r="X128" i="1"/>
  <c r="O128" i="1"/>
  <c r="Y128" i="1" s="1"/>
  <c r="N128" i="1"/>
  <c r="W128" i="1" s="1"/>
  <c r="AM128" i="1"/>
  <c r="AL128" i="1" s="1"/>
  <c r="J128" i="1"/>
  <c r="G129" i="1" s="1"/>
  <c r="AH129" i="1" s="1"/>
  <c r="U128" i="1"/>
  <c r="Z128" i="1"/>
  <c r="F129" i="1"/>
  <c r="S129" i="1" l="1"/>
  <c r="L130" i="1"/>
  <c r="AB129" i="1"/>
  <c r="AE129" i="1" s="1"/>
  <c r="AI129" i="1"/>
  <c r="AJ129" i="1" s="1"/>
  <c r="AC129" i="1"/>
  <c r="AD129" i="1" s="1"/>
  <c r="AK129" i="1" l="1"/>
  <c r="AG129" i="1"/>
  <c r="AF129" i="1" s="1"/>
  <c r="I129" i="1"/>
  <c r="M130" i="1"/>
  <c r="R129" i="1"/>
  <c r="T129" i="1" l="1"/>
  <c r="X129" i="1"/>
  <c r="AM129" i="1"/>
  <c r="AL129" i="1" s="1"/>
  <c r="J129" i="1"/>
  <c r="G130" i="1" s="1"/>
  <c r="AH130" i="1" s="1"/>
  <c r="U129" i="1"/>
  <c r="Z129" i="1"/>
  <c r="K129" i="1"/>
  <c r="O129" i="1" l="1"/>
  <c r="Y129" i="1" s="1"/>
  <c r="N129" i="1"/>
  <c r="W129" i="1" s="1"/>
  <c r="F130" i="1"/>
  <c r="AI130" i="1"/>
  <c r="AJ130" i="1" s="1"/>
  <c r="S130" i="1" l="1"/>
  <c r="AB130" i="1"/>
  <c r="L131" i="1"/>
  <c r="AC130" i="1"/>
  <c r="AD130" i="1" s="1"/>
  <c r="AK130" i="1"/>
  <c r="AG130" i="1" l="1"/>
  <c r="AF130" i="1" s="1"/>
  <c r="M131" i="1"/>
  <c r="I130" i="1"/>
  <c r="K130" i="1"/>
  <c r="AE130" i="1"/>
  <c r="R130" i="1"/>
  <c r="T130" i="1" l="1"/>
  <c r="X130" i="1"/>
  <c r="N130" i="1"/>
  <c r="W130" i="1" s="1"/>
  <c r="O130" i="1"/>
  <c r="Y130" i="1" s="1"/>
  <c r="AM130" i="1"/>
  <c r="AL130" i="1" s="1"/>
  <c r="J130" i="1"/>
  <c r="G131" i="1" s="1"/>
  <c r="AH131" i="1" s="1"/>
  <c r="U130" i="1"/>
  <c r="Z130" i="1"/>
  <c r="F131" i="1"/>
  <c r="S131" i="1" l="1"/>
  <c r="L132" i="1"/>
  <c r="AB131" i="1"/>
  <c r="AE131" i="1" s="1"/>
  <c r="AI131" i="1"/>
  <c r="AJ131" i="1" s="1"/>
  <c r="AC131" i="1"/>
  <c r="AD131" i="1" s="1"/>
  <c r="AK131" i="1" l="1"/>
  <c r="AG131" i="1"/>
  <c r="AF131" i="1" s="1"/>
  <c r="M132" i="1"/>
  <c r="I131" i="1"/>
  <c r="K131" i="1"/>
  <c r="Z131" i="1"/>
  <c r="R131" i="1"/>
  <c r="U131" i="1"/>
  <c r="T131" i="1" l="1"/>
  <c r="X131" i="1"/>
  <c r="O131" i="1"/>
  <c r="Y131" i="1" s="1"/>
  <c r="N131" i="1"/>
  <c r="W131" i="1" s="1"/>
  <c r="AM131" i="1"/>
  <c r="AL131" i="1" s="1"/>
  <c r="AI132" i="1"/>
  <c r="AJ132" i="1" s="1"/>
  <c r="J131" i="1"/>
  <c r="G132" i="1" s="1"/>
  <c r="AH132" i="1" s="1"/>
  <c r="AK132" i="1" l="1"/>
  <c r="F132" i="1"/>
  <c r="L133" i="1" l="1"/>
  <c r="S132" i="1"/>
  <c r="AB132" i="1"/>
  <c r="AE132" i="1" s="1"/>
  <c r="AC132" i="1"/>
  <c r="AD132" i="1" s="1"/>
  <c r="R132" i="1" l="1"/>
  <c r="AG132" i="1"/>
  <c r="AF132" i="1" s="1"/>
  <c r="M133" i="1"/>
  <c r="I132" i="1"/>
  <c r="K132" i="1"/>
  <c r="T132" i="1" l="1"/>
  <c r="X132" i="1"/>
  <c r="N132" i="1"/>
  <c r="W132" i="1" s="1"/>
  <c r="O132" i="1"/>
  <c r="Y132" i="1" s="1"/>
  <c r="AM132" i="1"/>
  <c r="AL132" i="1" s="1"/>
  <c r="AI133" i="1"/>
  <c r="AJ133" i="1" s="1"/>
  <c r="J132" i="1"/>
  <c r="G133" i="1" s="1"/>
  <c r="AH133" i="1" s="1"/>
  <c r="U132" i="1"/>
  <c r="Z132" i="1"/>
  <c r="AK133" i="1" l="1"/>
  <c r="F133" i="1"/>
  <c r="S133" i="1" l="1"/>
  <c r="AB133" i="1"/>
  <c r="L134" i="1"/>
  <c r="AC133" i="1"/>
  <c r="AD133" i="1" s="1"/>
  <c r="AG133" i="1" l="1"/>
  <c r="AF133" i="1" s="1"/>
  <c r="M134" i="1"/>
  <c r="I133" i="1"/>
  <c r="K133" i="1"/>
  <c r="AE133" i="1"/>
  <c r="Z133" i="1"/>
  <c r="R133" i="1"/>
  <c r="U133" i="1"/>
  <c r="N133" i="1" l="1"/>
  <c r="W133" i="1" s="1"/>
  <c r="O133" i="1"/>
  <c r="Y133" i="1" s="1"/>
  <c r="AM133" i="1"/>
  <c r="AL133" i="1" s="1"/>
  <c r="J133" i="1"/>
  <c r="G134" i="1" s="1"/>
  <c r="AH134" i="1" s="1"/>
  <c r="T133" i="1"/>
  <c r="X133" i="1"/>
  <c r="F134" i="1"/>
  <c r="L135" i="1" l="1"/>
  <c r="S134" i="1"/>
  <c r="AB134" i="1"/>
  <c r="AE134" i="1" s="1"/>
  <c r="AI134" i="1"/>
  <c r="AJ134" i="1" s="1"/>
  <c r="AC134" i="1"/>
  <c r="AD134" i="1" s="1"/>
  <c r="R134" i="1" l="1"/>
  <c r="AK134" i="1"/>
  <c r="AG134" i="1"/>
  <c r="AF134" i="1" s="1"/>
  <c r="M135" i="1"/>
  <c r="I134" i="1"/>
  <c r="K134" i="1"/>
  <c r="O134" i="1" l="1"/>
  <c r="Y134" i="1" s="1"/>
  <c r="N134" i="1"/>
  <c r="W134" i="1" s="1"/>
  <c r="AM134" i="1"/>
  <c r="AL134" i="1" s="1"/>
  <c r="J134" i="1"/>
  <c r="G135" i="1" s="1"/>
  <c r="AH135" i="1" s="1"/>
  <c r="T134" i="1"/>
  <c r="X134" i="1"/>
  <c r="F135" i="1"/>
  <c r="U134" i="1"/>
  <c r="Z134" i="1"/>
  <c r="S135" i="1" l="1"/>
  <c r="L136" i="1"/>
  <c r="AB135" i="1"/>
  <c r="AE135" i="1" s="1"/>
  <c r="AI135" i="1"/>
  <c r="AJ135" i="1" s="1"/>
  <c r="AC135" i="1"/>
  <c r="AD135" i="1" s="1"/>
  <c r="AK135" i="1" l="1"/>
  <c r="AG135" i="1"/>
  <c r="AF135" i="1" s="1"/>
  <c r="M136" i="1"/>
  <c r="I135" i="1"/>
  <c r="K135" i="1"/>
  <c r="Z135" i="1"/>
  <c r="R135" i="1"/>
  <c r="T135" i="1" l="1"/>
  <c r="X135" i="1"/>
  <c r="U135" i="1"/>
  <c r="O135" i="1"/>
  <c r="Y135" i="1" s="1"/>
  <c r="N135" i="1"/>
  <c r="W135" i="1" s="1"/>
  <c r="AM135" i="1"/>
  <c r="AL135" i="1" s="1"/>
  <c r="J135" i="1"/>
  <c r="G136" i="1" s="1"/>
  <c r="AH136" i="1" l="1"/>
  <c r="AI136" i="1"/>
  <c r="AJ136" i="1" s="1"/>
  <c r="AK136" i="1" s="1"/>
  <c r="F136" i="1"/>
  <c r="S136" i="1" l="1"/>
  <c r="AB136" i="1"/>
  <c r="L137" i="1"/>
  <c r="AC136" i="1"/>
  <c r="AD136" i="1" s="1"/>
  <c r="AE136" i="1" l="1"/>
  <c r="R136" i="1"/>
  <c r="U136" i="1"/>
  <c r="AG136" i="1"/>
  <c r="AF136" i="1" s="1"/>
  <c r="M137" i="1"/>
  <c r="I136" i="1"/>
  <c r="K136" i="1"/>
  <c r="N136" i="1" l="1"/>
  <c r="W136" i="1" s="1"/>
  <c r="O136" i="1"/>
  <c r="Y136" i="1" s="1"/>
  <c r="AM136" i="1"/>
  <c r="AL136" i="1" s="1"/>
  <c r="J136" i="1"/>
  <c r="G137" i="1" s="1"/>
  <c r="Z136" i="1"/>
  <c r="T136" i="1"/>
  <c r="X136" i="1"/>
  <c r="AH137" i="1" l="1"/>
  <c r="F137" i="1"/>
  <c r="AI137" i="1"/>
  <c r="AJ137" i="1" s="1"/>
  <c r="AK137" i="1" s="1"/>
  <c r="S137" i="1" l="1"/>
  <c r="L138" i="1"/>
  <c r="AB137" i="1"/>
  <c r="AC137" i="1"/>
  <c r="AD137" i="1" s="1"/>
  <c r="AE137" i="1" s="1"/>
  <c r="AG137" i="1" l="1"/>
  <c r="AF137" i="1" s="1"/>
  <c r="I137" i="1"/>
  <c r="M138" i="1"/>
  <c r="K137" i="1"/>
  <c r="Z137" i="1"/>
  <c r="R137" i="1"/>
  <c r="U137" i="1"/>
  <c r="O137" i="1" l="1"/>
  <c r="Y137" i="1" s="1"/>
  <c r="N137" i="1"/>
  <c r="W137" i="1" s="1"/>
  <c r="T137" i="1"/>
  <c r="X137" i="1"/>
  <c r="AM137" i="1"/>
  <c r="AL137" i="1" s="1"/>
  <c r="AI138" i="1"/>
  <c r="AJ138" i="1" s="1"/>
  <c r="J137" i="1"/>
  <c r="G138" i="1" s="1"/>
  <c r="AH138" i="1" s="1"/>
  <c r="AK138" i="1" l="1"/>
  <c r="F138" i="1"/>
  <c r="S138" i="1" l="1"/>
  <c r="L139" i="1"/>
  <c r="AB138" i="1"/>
  <c r="AC138" i="1"/>
  <c r="AD138" i="1" s="1"/>
  <c r="AG138" i="1" l="1"/>
  <c r="AF138" i="1" s="1"/>
  <c r="I138" i="1"/>
  <c r="M139" i="1"/>
  <c r="K138" i="1"/>
  <c r="Z138" i="1"/>
  <c r="R138" i="1"/>
  <c r="AE138" i="1"/>
  <c r="T138" i="1" l="1"/>
  <c r="X138" i="1"/>
  <c r="O138" i="1"/>
  <c r="Y138" i="1" s="1"/>
  <c r="N138" i="1"/>
  <c r="W138" i="1" s="1"/>
  <c r="U138" i="1"/>
  <c r="AM138" i="1"/>
  <c r="AL138" i="1" s="1"/>
  <c r="J138" i="1"/>
  <c r="G139" i="1" s="1"/>
  <c r="AH139" i="1" l="1"/>
  <c r="AI139" i="1"/>
  <c r="AJ139" i="1" s="1"/>
  <c r="F139" i="1"/>
  <c r="L140" i="1" l="1"/>
  <c r="S139" i="1"/>
  <c r="AB139" i="1"/>
  <c r="AC139" i="1"/>
  <c r="AD139" i="1" s="1"/>
  <c r="AE139" i="1" s="1"/>
  <c r="AK139" i="1"/>
  <c r="R139" i="1" l="1"/>
  <c r="AG139" i="1"/>
  <c r="AF139" i="1" s="1"/>
  <c r="I139" i="1"/>
  <c r="M140" i="1"/>
  <c r="AM139" i="1" l="1"/>
  <c r="AL139" i="1" s="1"/>
  <c r="J139" i="1"/>
  <c r="G140" i="1" s="1"/>
  <c r="T139" i="1"/>
  <c r="X139" i="1"/>
  <c r="K139" i="1"/>
  <c r="U139" i="1"/>
  <c r="Z139" i="1"/>
  <c r="O139" i="1" l="1"/>
  <c r="Y139" i="1" s="1"/>
  <c r="N139" i="1"/>
  <c r="W139" i="1" s="1"/>
  <c r="AH140" i="1"/>
  <c r="F140" i="1"/>
  <c r="AI140" i="1"/>
  <c r="AJ140" i="1" s="1"/>
  <c r="AK140" i="1" s="1"/>
  <c r="S140" i="1" l="1"/>
  <c r="AB140" i="1"/>
  <c r="L141" i="1"/>
  <c r="AC140" i="1"/>
  <c r="AD140" i="1" s="1"/>
  <c r="AE140" i="1" s="1"/>
  <c r="R140" i="1" l="1"/>
  <c r="AG140" i="1"/>
  <c r="AF140" i="1" s="1"/>
  <c r="I140" i="1"/>
  <c r="M141" i="1"/>
  <c r="AM140" i="1" l="1"/>
  <c r="AL140" i="1" s="1"/>
  <c r="J140" i="1"/>
  <c r="G141" i="1" s="1"/>
  <c r="T140" i="1"/>
  <c r="X140" i="1"/>
  <c r="K140" i="1"/>
  <c r="U140" i="1"/>
  <c r="Z140" i="1"/>
  <c r="N140" i="1" l="1"/>
  <c r="W140" i="1" s="1"/>
  <c r="O140" i="1"/>
  <c r="Y140" i="1" s="1"/>
  <c r="AH141" i="1"/>
  <c r="F141" i="1"/>
  <c r="AI141" i="1"/>
  <c r="AJ141" i="1" s="1"/>
  <c r="AK141" i="1" l="1"/>
  <c r="AD141" i="1"/>
  <c r="AE141" i="1" s="1"/>
  <c r="S141" i="1"/>
  <c r="AB141" i="1"/>
  <c r="L142" i="1"/>
  <c r="AC141" i="1"/>
  <c r="AG141" i="1" l="1"/>
  <c r="AF141" i="1" s="1"/>
  <c r="M142" i="1"/>
  <c r="I141" i="1"/>
  <c r="K141" i="1"/>
  <c r="Z141" i="1"/>
  <c r="R141" i="1"/>
  <c r="U141" i="1"/>
  <c r="N141" i="1" l="1"/>
  <c r="W141" i="1" s="1"/>
  <c r="O141" i="1"/>
  <c r="Y141" i="1" s="1"/>
  <c r="AM141" i="1"/>
  <c r="AL141" i="1" s="1"/>
  <c r="J141" i="1"/>
  <c r="G142" i="1" s="1"/>
  <c r="T141" i="1"/>
  <c r="X141" i="1"/>
  <c r="F142" i="1"/>
  <c r="S142" i="1" l="1"/>
  <c r="L143" i="1"/>
  <c r="AB142" i="1"/>
  <c r="AH142" i="1"/>
  <c r="AI142" i="1"/>
  <c r="AJ142" i="1" s="1"/>
  <c r="AK142" i="1" s="1"/>
  <c r="AC142" i="1"/>
  <c r="AD142" i="1" s="1"/>
  <c r="AE142" i="1" s="1"/>
  <c r="AG142" i="1" l="1"/>
  <c r="AF142" i="1" s="1"/>
  <c r="M143" i="1"/>
  <c r="I142" i="1"/>
  <c r="K142" i="1"/>
  <c r="Z142" i="1"/>
  <c r="R142" i="1"/>
  <c r="U142" i="1"/>
  <c r="O142" i="1" l="1"/>
  <c r="Y142" i="1" s="1"/>
  <c r="N142" i="1"/>
  <c r="W142" i="1" s="1"/>
  <c r="AM142" i="1"/>
  <c r="AL142" i="1" s="1"/>
  <c r="J142" i="1"/>
  <c r="G143" i="1" s="1"/>
  <c r="AH143" i="1" s="1"/>
  <c r="T142" i="1"/>
  <c r="X142" i="1"/>
  <c r="F143" i="1"/>
  <c r="S143" i="1" l="1"/>
  <c r="L144" i="1"/>
  <c r="AB143" i="1"/>
  <c r="AK143" i="1"/>
  <c r="AI143" i="1"/>
  <c r="AJ143" i="1" s="1"/>
  <c r="AC143" i="1"/>
  <c r="AD143" i="1" s="1"/>
  <c r="AE143" i="1" s="1"/>
  <c r="AG143" i="1" l="1"/>
  <c r="AF143" i="1" s="1"/>
  <c r="I143" i="1"/>
  <c r="M144" i="1"/>
  <c r="K143" i="1"/>
  <c r="Z143" i="1"/>
  <c r="R143" i="1"/>
  <c r="U143" i="1"/>
  <c r="O143" i="1" l="1"/>
  <c r="Y143" i="1" s="1"/>
  <c r="N143" i="1"/>
  <c r="W143" i="1" s="1"/>
  <c r="T143" i="1"/>
  <c r="X143" i="1"/>
  <c r="AM143" i="1"/>
  <c r="AL143" i="1" s="1"/>
  <c r="AI144" i="1"/>
  <c r="AJ144" i="1" s="1"/>
  <c r="J143" i="1"/>
  <c r="G144" i="1" s="1"/>
  <c r="AH144" i="1" s="1"/>
  <c r="AK144" i="1" l="1"/>
  <c r="F144" i="1"/>
  <c r="S144" i="1" l="1"/>
  <c r="L145" i="1"/>
  <c r="AB144" i="1"/>
  <c r="AE144" i="1" s="1"/>
  <c r="AC144" i="1"/>
  <c r="AD144" i="1" s="1"/>
  <c r="AG144" i="1" l="1"/>
  <c r="AF144" i="1" s="1"/>
  <c r="I144" i="1"/>
  <c r="M145" i="1"/>
  <c r="K144" i="1"/>
  <c r="Z144" i="1"/>
  <c r="R144" i="1"/>
  <c r="U144" i="1"/>
  <c r="O144" i="1" l="1"/>
  <c r="Y144" i="1" s="1"/>
  <c r="N144" i="1"/>
  <c r="W144" i="1" s="1"/>
  <c r="T144" i="1"/>
  <c r="X144" i="1"/>
  <c r="AM144" i="1"/>
  <c r="AL144" i="1" s="1"/>
  <c r="AI145" i="1"/>
  <c r="J144" i="1"/>
  <c r="G145" i="1" s="1"/>
  <c r="AJ145" i="1" l="1"/>
  <c r="AH145" i="1"/>
  <c r="AK145" i="1" s="1"/>
  <c r="F145" i="1"/>
  <c r="S145" i="1" l="1"/>
  <c r="L146" i="1"/>
  <c r="AB145" i="1"/>
  <c r="AE145" i="1" s="1"/>
  <c r="AC145" i="1"/>
  <c r="AD145" i="1" s="1"/>
  <c r="AG145" i="1" l="1"/>
  <c r="AF145" i="1" s="1"/>
  <c r="I145" i="1"/>
  <c r="M146" i="1"/>
  <c r="K145" i="1"/>
  <c r="Z145" i="1"/>
  <c r="R145" i="1"/>
  <c r="U145" i="1"/>
  <c r="O145" i="1" l="1"/>
  <c r="Y145" i="1" s="1"/>
  <c r="N145" i="1"/>
  <c r="W145" i="1" s="1"/>
  <c r="T145" i="1"/>
  <c r="X145" i="1"/>
  <c r="AM145" i="1"/>
  <c r="AL145" i="1" s="1"/>
  <c r="AI146" i="1"/>
  <c r="J145" i="1"/>
  <c r="G146" i="1" s="1"/>
  <c r="AJ146" i="1" l="1"/>
  <c r="AH146" i="1"/>
  <c r="F146" i="1"/>
  <c r="S146" i="1" l="1"/>
  <c r="L147" i="1"/>
  <c r="AB146" i="1"/>
  <c r="AC146" i="1"/>
  <c r="AD146" i="1" s="1"/>
  <c r="AE146" i="1" s="1"/>
  <c r="AK146" i="1"/>
  <c r="AG146" i="1" l="1"/>
  <c r="AF146" i="1" s="1"/>
  <c r="M147" i="1"/>
  <c r="I146" i="1"/>
  <c r="Z146" i="1"/>
  <c r="R146" i="1"/>
  <c r="U146" i="1"/>
  <c r="AM146" i="1" l="1"/>
  <c r="AL146" i="1" s="1"/>
  <c r="AI147" i="1"/>
  <c r="J146" i="1"/>
  <c r="G147" i="1" s="1"/>
  <c r="T146" i="1"/>
  <c r="X146" i="1"/>
  <c r="K146" i="1"/>
  <c r="O146" i="1" l="1"/>
  <c r="Y146" i="1" s="1"/>
  <c r="N146" i="1"/>
  <c r="W146" i="1" s="1"/>
  <c r="AJ147" i="1"/>
  <c r="AH147" i="1"/>
  <c r="AK147" i="1" s="1"/>
  <c r="F147" i="1"/>
  <c r="S147" i="1" l="1"/>
  <c r="L148" i="1"/>
  <c r="AB147" i="1"/>
  <c r="AC147" i="1"/>
  <c r="AD147" i="1" s="1"/>
  <c r="AE147" i="1" s="1"/>
  <c r="AG147" i="1" l="1"/>
  <c r="AF147" i="1" s="1"/>
  <c r="I147" i="1"/>
  <c r="M148" i="1"/>
  <c r="K147" i="1"/>
  <c r="Z147" i="1"/>
  <c r="R147" i="1"/>
  <c r="U147" i="1"/>
  <c r="O147" i="1" l="1"/>
  <c r="Y147" i="1" s="1"/>
  <c r="N147" i="1"/>
  <c r="W147" i="1" s="1"/>
  <c r="T147" i="1"/>
  <c r="X147" i="1"/>
  <c r="AM147" i="1"/>
  <c r="AL147" i="1" s="1"/>
  <c r="AI148" i="1"/>
  <c r="J147" i="1"/>
  <c r="G148" i="1" s="1"/>
  <c r="AJ148" i="1" l="1"/>
  <c r="AH148" i="1"/>
  <c r="F148" i="1"/>
  <c r="S148" i="1" l="1"/>
  <c r="L149" i="1"/>
  <c r="AB148" i="1"/>
  <c r="AC148" i="1"/>
  <c r="AD148" i="1" s="1"/>
  <c r="AE148" i="1" s="1"/>
  <c r="AK148" i="1"/>
  <c r="AG148" i="1" l="1"/>
  <c r="AF148" i="1" s="1"/>
  <c r="I148" i="1"/>
  <c r="M149" i="1"/>
  <c r="K148" i="1"/>
  <c r="Z148" i="1"/>
  <c r="R148" i="1"/>
  <c r="U148" i="1"/>
  <c r="O148" i="1" l="1"/>
  <c r="Y148" i="1" s="1"/>
  <c r="N148" i="1"/>
  <c r="W148" i="1" s="1"/>
  <c r="T148" i="1"/>
  <c r="X148" i="1"/>
  <c r="AM148" i="1"/>
  <c r="AL148" i="1" s="1"/>
  <c r="AI149" i="1"/>
  <c r="J148" i="1"/>
  <c r="G149" i="1" s="1"/>
  <c r="AJ149" i="1" l="1"/>
  <c r="AH149" i="1"/>
  <c r="AK149" i="1" s="1"/>
  <c r="F149" i="1"/>
  <c r="S149" i="1" l="1"/>
  <c r="L150" i="1"/>
  <c r="AB149" i="1"/>
  <c r="AC149" i="1"/>
  <c r="AD149" i="1" s="1"/>
  <c r="AE149" i="1" s="1"/>
  <c r="M150" i="1" l="1"/>
  <c r="AG149" i="1"/>
  <c r="AF149" i="1" s="1"/>
  <c r="I149" i="1"/>
  <c r="K149" i="1"/>
  <c r="Z149" i="1"/>
  <c r="R149" i="1"/>
  <c r="U149" i="1"/>
  <c r="O149" i="1" l="1"/>
  <c r="Y149" i="1" s="1"/>
  <c r="N149" i="1"/>
  <c r="W149" i="1" s="1"/>
  <c r="T149" i="1"/>
  <c r="X149" i="1"/>
  <c r="AM149" i="1"/>
  <c r="AL149" i="1" s="1"/>
  <c r="AI150" i="1"/>
  <c r="J149" i="1"/>
  <c r="G150" i="1" s="1"/>
  <c r="AJ150" i="1" l="1"/>
  <c r="AH150" i="1"/>
  <c r="F150" i="1"/>
  <c r="S150" i="1" l="1"/>
  <c r="AB150" i="1"/>
  <c r="L151" i="1"/>
  <c r="AC150" i="1"/>
  <c r="AD150" i="1" s="1"/>
  <c r="AE150" i="1" s="1"/>
  <c r="AK150" i="1"/>
  <c r="M151" i="1" l="1"/>
  <c r="AG150" i="1"/>
  <c r="AF150" i="1" s="1"/>
  <c r="I150" i="1"/>
  <c r="K150" i="1"/>
  <c r="Z150" i="1"/>
  <c r="R150" i="1"/>
  <c r="U150" i="1"/>
  <c r="O150" i="1" l="1"/>
  <c r="Y150" i="1" s="1"/>
  <c r="N150" i="1"/>
  <c r="W150" i="1" s="1"/>
  <c r="T150" i="1"/>
  <c r="X150" i="1"/>
  <c r="AM150" i="1"/>
  <c r="AL150" i="1" s="1"/>
  <c r="AI151" i="1"/>
  <c r="J150" i="1"/>
  <c r="G151" i="1" s="1"/>
  <c r="AJ151" i="1" l="1"/>
  <c r="AH151" i="1"/>
  <c r="AK151" i="1" s="1"/>
  <c r="F151" i="1"/>
  <c r="S151" i="1" l="1"/>
  <c r="AB151" i="1"/>
  <c r="L152" i="1"/>
  <c r="AC151" i="1"/>
  <c r="AD151" i="1" s="1"/>
  <c r="AE151" i="1" s="1"/>
  <c r="M152" i="1" l="1"/>
  <c r="AG151" i="1"/>
  <c r="AF151" i="1" s="1"/>
  <c r="I151" i="1"/>
  <c r="K151" i="1"/>
  <c r="Z151" i="1"/>
  <c r="R151" i="1"/>
  <c r="U151" i="1"/>
  <c r="O151" i="1" l="1"/>
  <c r="Y151" i="1" s="1"/>
  <c r="N151" i="1"/>
  <c r="W151" i="1" s="1"/>
  <c r="T151" i="1"/>
  <c r="X151" i="1"/>
  <c r="AM151" i="1"/>
  <c r="AL151" i="1" s="1"/>
  <c r="J151" i="1"/>
  <c r="G152" i="1" s="1"/>
  <c r="AH152" i="1" s="1"/>
  <c r="AI152" i="1" l="1"/>
  <c r="AJ152" i="1" s="1"/>
  <c r="F152" i="1"/>
  <c r="S152" i="1" l="1"/>
  <c r="AB152" i="1"/>
  <c r="L153" i="1"/>
  <c r="AC152" i="1"/>
  <c r="AD152" i="1" s="1"/>
  <c r="AE152" i="1" s="1"/>
  <c r="AK152" i="1"/>
  <c r="R152" i="1" l="1"/>
  <c r="AG152" i="1"/>
  <c r="AF152" i="1" s="1"/>
  <c r="I152" i="1"/>
  <c r="M153" i="1"/>
  <c r="AM152" i="1" l="1"/>
  <c r="AL152" i="1" s="1"/>
  <c r="J152" i="1"/>
  <c r="G153" i="1" s="1"/>
  <c r="AH153" i="1" s="1"/>
  <c r="T152" i="1"/>
  <c r="X152" i="1"/>
  <c r="K152" i="1"/>
  <c r="U152" i="1"/>
  <c r="Z152" i="1"/>
  <c r="O152" i="1" l="1"/>
  <c r="Y152" i="1" s="1"/>
  <c r="N152" i="1"/>
  <c r="W152" i="1" s="1"/>
  <c r="F153" i="1"/>
  <c r="AI153" i="1"/>
  <c r="AJ153" i="1" s="1"/>
  <c r="S153" i="1" l="1"/>
  <c r="AB153" i="1"/>
  <c r="L154" i="1"/>
  <c r="AC153" i="1"/>
  <c r="AD153" i="1" s="1"/>
  <c r="AK153" i="1"/>
  <c r="AG153" i="1" l="1"/>
  <c r="AF153" i="1" s="1"/>
  <c r="I153" i="1"/>
  <c r="M154" i="1"/>
  <c r="K153" i="1"/>
  <c r="AE153" i="1"/>
  <c r="Z153" i="1"/>
  <c r="R153" i="1"/>
  <c r="T153" i="1" l="1"/>
  <c r="X153" i="1"/>
  <c r="N153" i="1"/>
  <c r="W153" i="1" s="1"/>
  <c r="O153" i="1"/>
  <c r="Y153" i="1" s="1"/>
  <c r="U153" i="1"/>
  <c r="AM153" i="1"/>
  <c r="AL153" i="1" s="1"/>
  <c r="J153" i="1"/>
  <c r="G154" i="1" s="1"/>
  <c r="AH154" i="1" l="1"/>
  <c r="AI154" i="1"/>
  <c r="AJ154" i="1" s="1"/>
  <c r="AK154" i="1" s="1"/>
  <c r="F154" i="1"/>
  <c r="S154" i="1" l="1"/>
  <c r="L155" i="1"/>
  <c r="AB154" i="1"/>
  <c r="AE154" i="1" s="1"/>
  <c r="AC154" i="1"/>
  <c r="AD154" i="1" s="1"/>
  <c r="AG154" i="1" l="1"/>
  <c r="AF154" i="1" s="1"/>
  <c r="M155" i="1"/>
  <c r="I154" i="1"/>
  <c r="K154" i="1"/>
  <c r="Z154" i="1"/>
  <c r="R154" i="1"/>
  <c r="U154" i="1"/>
  <c r="O154" i="1" l="1"/>
  <c r="Y154" i="1" s="1"/>
  <c r="N154" i="1"/>
  <c r="W154" i="1" s="1"/>
  <c r="AM154" i="1"/>
  <c r="AL154" i="1" s="1"/>
  <c r="J154" i="1"/>
  <c r="G155" i="1" s="1"/>
  <c r="AH155" i="1" s="1"/>
  <c r="T154" i="1"/>
  <c r="X154" i="1"/>
  <c r="F155" i="1"/>
  <c r="S155" i="1" l="1"/>
  <c r="L156" i="1"/>
  <c r="AB155" i="1"/>
  <c r="AE155" i="1" s="1"/>
  <c r="AI155" i="1"/>
  <c r="AJ155" i="1" s="1"/>
  <c r="AC155" i="1"/>
  <c r="AD155" i="1" s="1"/>
  <c r="AK155" i="1" l="1"/>
  <c r="AG155" i="1"/>
  <c r="AF155" i="1" s="1"/>
  <c r="M156" i="1"/>
  <c r="I155" i="1"/>
  <c r="K155" i="1"/>
  <c r="Z155" i="1"/>
  <c r="R155" i="1"/>
  <c r="T155" i="1" l="1"/>
  <c r="X155" i="1"/>
  <c r="U155" i="1"/>
  <c r="O155" i="1"/>
  <c r="Y155" i="1" s="1"/>
  <c r="N155" i="1"/>
  <c r="W155" i="1" s="1"/>
  <c r="AM155" i="1"/>
  <c r="AL155" i="1" s="1"/>
  <c r="J155" i="1"/>
  <c r="G156" i="1" s="1"/>
  <c r="AH156" i="1" l="1"/>
  <c r="AI156" i="1"/>
  <c r="AJ156" i="1" s="1"/>
  <c r="AK156" i="1" s="1"/>
  <c r="F156" i="1"/>
  <c r="S156" i="1" l="1"/>
  <c r="AB156" i="1"/>
  <c r="L157" i="1"/>
  <c r="AC156" i="1"/>
  <c r="AD156" i="1" s="1"/>
  <c r="AE156" i="1" s="1"/>
  <c r="M157" i="1" l="1"/>
  <c r="AG156" i="1"/>
  <c r="AF156" i="1" s="1"/>
  <c r="I156" i="1"/>
  <c r="K156" i="1"/>
  <c r="Z156" i="1"/>
  <c r="R156" i="1"/>
  <c r="U156" i="1"/>
  <c r="N156" i="1" l="1"/>
  <c r="W156" i="1" s="1"/>
  <c r="O156" i="1"/>
  <c r="Y156" i="1" s="1"/>
  <c r="T156" i="1"/>
  <c r="X156" i="1"/>
  <c r="AM156" i="1"/>
  <c r="AL156" i="1" s="1"/>
  <c r="AI157" i="1"/>
  <c r="J156" i="1"/>
  <c r="G157" i="1" s="1"/>
  <c r="AJ157" i="1" l="1"/>
  <c r="AH157" i="1"/>
  <c r="AK157" i="1" s="1"/>
  <c r="F157" i="1"/>
  <c r="S157" i="1" l="1"/>
  <c r="AB157" i="1"/>
  <c r="L158" i="1"/>
  <c r="AC157" i="1"/>
  <c r="AD157" i="1" s="1"/>
  <c r="AE157" i="1" s="1"/>
  <c r="M158" i="1" l="1"/>
  <c r="AG157" i="1"/>
  <c r="AF157" i="1" s="1"/>
  <c r="I157" i="1"/>
  <c r="Z157" i="1"/>
  <c r="R157" i="1"/>
  <c r="T157" i="1" l="1"/>
  <c r="X157" i="1"/>
  <c r="U157" i="1"/>
  <c r="F158" i="1"/>
  <c r="K157" i="1"/>
  <c r="AC158" i="1"/>
  <c r="AM157" i="1"/>
  <c r="AL157" i="1" s="1"/>
  <c r="AI158" i="1"/>
  <c r="J157" i="1"/>
  <c r="G158" i="1" s="1"/>
  <c r="S158" i="1" l="1"/>
  <c r="AD158" i="1"/>
  <c r="AB158" i="1"/>
  <c r="L159" i="1"/>
  <c r="AJ158" i="1"/>
  <c r="AK158" i="1" s="1"/>
  <c r="AH158" i="1"/>
  <c r="O157" i="1"/>
  <c r="Y157" i="1" s="1"/>
  <c r="N157" i="1"/>
  <c r="W157" i="1" s="1"/>
  <c r="AE158" i="1" l="1"/>
  <c r="I158" i="1"/>
  <c r="AG158" i="1"/>
  <c r="AF158" i="1" s="1"/>
  <c r="M159" i="1"/>
  <c r="R158" i="1"/>
  <c r="T158" i="1" l="1"/>
  <c r="X158" i="1"/>
  <c r="AM158" i="1"/>
  <c r="AL158" i="1" s="1"/>
  <c r="J158" i="1"/>
  <c r="G159" i="1" s="1"/>
  <c r="F159" i="1"/>
  <c r="U158" i="1"/>
  <c r="Z158" i="1"/>
  <c r="K158" i="1"/>
  <c r="S159" i="1" l="1"/>
  <c r="AB159" i="1"/>
  <c r="L160" i="1"/>
  <c r="AH159" i="1"/>
  <c r="O158" i="1"/>
  <c r="Y158" i="1" s="1"/>
  <c r="N158" i="1"/>
  <c r="W158" i="1" s="1"/>
  <c r="AI159" i="1"/>
  <c r="AJ159" i="1" s="1"/>
  <c r="AC159" i="1"/>
  <c r="AD159" i="1" s="1"/>
  <c r="AE159" i="1" s="1"/>
  <c r="R159" i="1" l="1"/>
  <c r="AK159" i="1"/>
  <c r="AG159" i="1"/>
  <c r="AF159" i="1" s="1"/>
  <c r="I159" i="1"/>
  <c r="M160" i="1"/>
  <c r="K159" i="1"/>
  <c r="O159" i="1" l="1"/>
  <c r="Y159" i="1" s="1"/>
  <c r="N159" i="1"/>
  <c r="W159" i="1" s="1"/>
  <c r="T159" i="1"/>
  <c r="X159" i="1"/>
  <c r="AM159" i="1"/>
  <c r="AL159" i="1" s="1"/>
  <c r="AI160" i="1"/>
  <c r="AJ160" i="1" s="1"/>
  <c r="J159" i="1"/>
  <c r="G160" i="1" s="1"/>
  <c r="AH160" i="1" s="1"/>
  <c r="U159" i="1"/>
  <c r="Z159" i="1"/>
  <c r="AK160" i="1" l="1"/>
  <c r="F160" i="1"/>
  <c r="S160" i="1" l="1"/>
  <c r="L161" i="1"/>
  <c r="AB160" i="1"/>
  <c r="AC160" i="1"/>
  <c r="AD160" i="1" s="1"/>
  <c r="AE160" i="1" s="1"/>
  <c r="M161" i="1" l="1"/>
  <c r="AG160" i="1"/>
  <c r="AF160" i="1" s="1"/>
  <c r="I160" i="1"/>
  <c r="Z160" i="1"/>
  <c r="R160" i="1"/>
  <c r="T160" i="1" l="1"/>
  <c r="X160" i="1"/>
  <c r="U160" i="1"/>
  <c r="F161" i="1"/>
  <c r="K160" i="1"/>
  <c r="AC161" i="1"/>
  <c r="AD161" i="1" s="1"/>
  <c r="AM160" i="1"/>
  <c r="AL160" i="1" s="1"/>
  <c r="AI161" i="1"/>
  <c r="AJ161" i="1" s="1"/>
  <c r="J160" i="1"/>
  <c r="G161" i="1" s="1"/>
  <c r="AH161" i="1" s="1"/>
  <c r="S161" i="1" l="1"/>
  <c r="AB161" i="1"/>
  <c r="AE161" i="1" s="1"/>
  <c r="L162" i="1"/>
  <c r="AK161" i="1"/>
  <c r="O160" i="1"/>
  <c r="Y160" i="1" s="1"/>
  <c r="N160" i="1"/>
  <c r="W160" i="1" s="1"/>
  <c r="M162" i="1" l="1"/>
  <c r="AG161" i="1"/>
  <c r="AF161" i="1" s="1"/>
  <c r="I161" i="1"/>
  <c r="K161" i="1"/>
  <c r="Z161" i="1"/>
  <c r="R161" i="1"/>
  <c r="T161" i="1" l="1"/>
  <c r="X161" i="1"/>
  <c r="O161" i="1"/>
  <c r="Y161" i="1" s="1"/>
  <c r="N161" i="1"/>
  <c r="W161" i="1" s="1"/>
  <c r="U161" i="1"/>
  <c r="AM161" i="1"/>
  <c r="AL161" i="1" s="1"/>
  <c r="J161" i="1"/>
  <c r="G162" i="1" s="1"/>
  <c r="AH162" i="1" s="1"/>
  <c r="F162" i="1" l="1"/>
  <c r="AI162" i="1"/>
  <c r="AJ162" i="1" s="1"/>
  <c r="L163" i="1" l="1"/>
  <c r="S162" i="1"/>
  <c r="AB162" i="1"/>
  <c r="AE162" i="1" s="1"/>
  <c r="AC162" i="1"/>
  <c r="AD162" i="1" s="1"/>
  <c r="AK162" i="1"/>
  <c r="R162" i="1" l="1"/>
  <c r="U162" i="1"/>
  <c r="AG162" i="1"/>
  <c r="AF162" i="1" s="1"/>
  <c r="I162" i="1"/>
  <c r="M163" i="1"/>
  <c r="AM162" i="1" l="1"/>
  <c r="AL162" i="1" s="1"/>
  <c r="J162" i="1"/>
  <c r="G163" i="1" s="1"/>
  <c r="AH163" i="1" s="1"/>
  <c r="Z162" i="1"/>
  <c r="K162" i="1"/>
  <c r="F163" i="1"/>
  <c r="T162" i="1"/>
  <c r="X162" i="1"/>
  <c r="S163" i="1" l="1"/>
  <c r="AB163" i="1"/>
  <c r="L164" i="1"/>
  <c r="O162" i="1"/>
  <c r="Y162" i="1" s="1"/>
  <c r="N162" i="1"/>
  <c r="W162" i="1" s="1"/>
  <c r="AI163" i="1"/>
  <c r="AJ163" i="1" s="1"/>
  <c r="AC163" i="1"/>
  <c r="AD163" i="1" s="1"/>
  <c r="AG163" i="1" l="1"/>
  <c r="AF163" i="1" s="1"/>
  <c r="M164" i="1"/>
  <c r="I163" i="1"/>
  <c r="K163" i="1"/>
  <c r="AK163" i="1"/>
  <c r="AE163" i="1"/>
  <c r="Z163" i="1"/>
  <c r="R163" i="1"/>
  <c r="U163" i="1"/>
  <c r="N163" i="1" l="1"/>
  <c r="W163" i="1" s="1"/>
  <c r="O163" i="1"/>
  <c r="Y163" i="1" s="1"/>
  <c r="AM163" i="1"/>
  <c r="AL163" i="1" s="1"/>
  <c r="J163" i="1"/>
  <c r="G164" i="1" s="1"/>
  <c r="T163" i="1"/>
  <c r="X163" i="1"/>
  <c r="F164" i="1"/>
  <c r="S164" i="1" l="1"/>
  <c r="L165" i="1"/>
  <c r="AB164" i="1"/>
  <c r="AH164" i="1"/>
  <c r="AK164" i="1" s="1"/>
  <c r="AI164" i="1"/>
  <c r="AJ164" i="1" s="1"/>
  <c r="AC164" i="1"/>
  <c r="AD164" i="1" s="1"/>
  <c r="AE164" i="1" l="1"/>
  <c r="I164" i="1"/>
  <c r="AG164" i="1"/>
  <c r="AF164" i="1" s="1"/>
  <c r="M165" i="1"/>
  <c r="Z164" i="1"/>
  <c r="R164" i="1"/>
  <c r="U164" i="1"/>
  <c r="K164" i="1" l="1"/>
  <c r="AC165" i="1"/>
  <c r="AD165" i="1" s="1"/>
  <c r="AM164" i="1"/>
  <c r="AL164" i="1" s="1"/>
  <c r="AI165" i="1"/>
  <c r="AJ165" i="1" s="1"/>
  <c r="J164" i="1"/>
  <c r="G165" i="1" s="1"/>
  <c r="AH165" i="1" s="1"/>
  <c r="F165" i="1"/>
  <c r="T164" i="1"/>
  <c r="X164" i="1"/>
  <c r="S165" i="1" l="1"/>
  <c r="L166" i="1"/>
  <c r="AB165" i="1"/>
  <c r="AE165" i="1" s="1"/>
  <c r="AK165" i="1"/>
  <c r="O164" i="1"/>
  <c r="Y164" i="1" s="1"/>
  <c r="N164" i="1"/>
  <c r="W164" i="1" s="1"/>
  <c r="AG165" i="1" l="1"/>
  <c r="AF165" i="1" s="1"/>
  <c r="M166" i="1"/>
  <c r="I165" i="1"/>
  <c r="K165" i="1"/>
  <c r="Z165" i="1"/>
  <c r="R165" i="1"/>
  <c r="U165" i="1"/>
  <c r="O165" i="1" l="1"/>
  <c r="Y165" i="1" s="1"/>
  <c r="N165" i="1"/>
  <c r="W165" i="1" s="1"/>
  <c r="AM165" i="1"/>
  <c r="AL165" i="1" s="1"/>
  <c r="J165" i="1"/>
  <c r="G166" i="1" s="1"/>
  <c r="AH166" i="1" s="1"/>
  <c r="T165" i="1"/>
  <c r="X165" i="1"/>
  <c r="F166" i="1"/>
  <c r="S166" i="1" l="1"/>
  <c r="L167" i="1"/>
  <c r="AB166" i="1"/>
  <c r="AE166" i="1" s="1"/>
  <c r="AI166" i="1"/>
  <c r="AJ166" i="1" s="1"/>
  <c r="AC166" i="1"/>
  <c r="AD166" i="1" s="1"/>
  <c r="AK166" i="1" l="1"/>
  <c r="M167" i="1"/>
  <c r="AG166" i="1"/>
  <c r="AF166" i="1" s="1"/>
  <c r="I166" i="1"/>
  <c r="R166" i="1"/>
  <c r="T166" i="1" l="1"/>
  <c r="X166" i="1"/>
  <c r="AM166" i="1"/>
  <c r="AL166" i="1" s="1"/>
  <c r="AI167" i="1"/>
  <c r="AJ167" i="1" s="1"/>
  <c r="J166" i="1"/>
  <c r="G167" i="1" s="1"/>
  <c r="AH167" i="1" s="1"/>
  <c r="U166" i="1"/>
  <c r="Z166" i="1"/>
  <c r="K166" i="1"/>
  <c r="O166" i="1" l="1"/>
  <c r="Y166" i="1" s="1"/>
  <c r="N166" i="1"/>
  <c r="W166" i="1" s="1"/>
  <c r="AK167" i="1"/>
  <c r="F167" i="1"/>
  <c r="S167" i="1" l="1"/>
  <c r="AB167" i="1"/>
  <c r="L168" i="1"/>
  <c r="AC167" i="1"/>
  <c r="AD167" i="1" s="1"/>
  <c r="M168" i="1" l="1"/>
  <c r="AG167" i="1"/>
  <c r="AF167" i="1" s="1"/>
  <c r="I167" i="1"/>
  <c r="K167" i="1"/>
  <c r="AE167" i="1"/>
  <c r="Z167" i="1"/>
  <c r="R167" i="1"/>
  <c r="T167" i="1" l="1"/>
  <c r="X167" i="1"/>
  <c r="O167" i="1"/>
  <c r="Y167" i="1" s="1"/>
  <c r="N167" i="1"/>
  <c r="W167" i="1" s="1"/>
  <c r="U167" i="1"/>
  <c r="AM167" i="1"/>
  <c r="AL167" i="1" s="1"/>
  <c r="J167" i="1"/>
  <c r="G168" i="1" s="1"/>
  <c r="AH168" i="1" s="1"/>
  <c r="F168" i="1" l="1"/>
  <c r="AI168" i="1"/>
  <c r="AJ168" i="1" s="1"/>
  <c r="S168" i="1" l="1"/>
  <c r="AB168" i="1"/>
  <c r="L169" i="1"/>
  <c r="AC168" i="1"/>
  <c r="AD168" i="1" s="1"/>
  <c r="AK168" i="1"/>
  <c r="M169" i="1" l="1"/>
  <c r="AG168" i="1"/>
  <c r="AF168" i="1" s="1"/>
  <c r="I168" i="1"/>
  <c r="K168" i="1"/>
  <c r="AE168" i="1"/>
  <c r="Z168" i="1"/>
  <c r="R168" i="1"/>
  <c r="T168" i="1" l="1"/>
  <c r="X168" i="1"/>
  <c r="O168" i="1"/>
  <c r="Y168" i="1" s="1"/>
  <c r="N168" i="1"/>
  <c r="W168" i="1" s="1"/>
  <c r="U168" i="1"/>
  <c r="AM168" i="1"/>
  <c r="AL168" i="1" s="1"/>
  <c r="J168" i="1"/>
  <c r="G169" i="1" s="1"/>
  <c r="AH169" i="1" s="1"/>
  <c r="F169" i="1" l="1"/>
  <c r="AI169" i="1"/>
  <c r="AJ169" i="1" s="1"/>
  <c r="S169" i="1" l="1"/>
  <c r="AB169" i="1"/>
  <c r="L170" i="1"/>
  <c r="AC169" i="1"/>
  <c r="AD169" i="1" s="1"/>
  <c r="AK169" i="1"/>
  <c r="AG169" i="1" l="1"/>
  <c r="AF169" i="1" s="1"/>
  <c r="I169" i="1"/>
  <c r="M170" i="1"/>
  <c r="K169" i="1"/>
  <c r="AE169" i="1"/>
  <c r="Z169" i="1"/>
  <c r="R169" i="1"/>
  <c r="T169" i="1" l="1"/>
  <c r="X169" i="1"/>
  <c r="O169" i="1"/>
  <c r="Y169" i="1" s="1"/>
  <c r="N169" i="1"/>
  <c r="W169" i="1" s="1"/>
  <c r="U169" i="1"/>
  <c r="AM169" i="1"/>
  <c r="AL169" i="1" s="1"/>
  <c r="J169" i="1"/>
  <c r="G170" i="1" s="1"/>
  <c r="AH170" i="1" s="1"/>
  <c r="AI170" i="1" l="1"/>
  <c r="AJ170" i="1" s="1"/>
  <c r="F170" i="1"/>
  <c r="S170" i="1" l="1"/>
  <c r="L171" i="1"/>
  <c r="AB170" i="1"/>
  <c r="AE170" i="1" s="1"/>
  <c r="AC170" i="1"/>
  <c r="AD170" i="1" s="1"/>
  <c r="AK170" i="1"/>
  <c r="AG170" i="1" l="1"/>
  <c r="AF170" i="1" s="1"/>
  <c r="M171" i="1"/>
  <c r="I170" i="1"/>
  <c r="R170" i="1"/>
  <c r="T170" i="1" l="1"/>
  <c r="X170" i="1"/>
  <c r="K170" i="1"/>
  <c r="AC171" i="1"/>
  <c r="AD171" i="1" s="1"/>
  <c r="AM170" i="1"/>
  <c r="AL170" i="1" s="1"/>
  <c r="AI171" i="1"/>
  <c r="AJ171" i="1" s="1"/>
  <c r="J170" i="1"/>
  <c r="G171" i="1" s="1"/>
  <c r="U170" i="1"/>
  <c r="Z170" i="1"/>
  <c r="F171" i="1"/>
  <c r="S171" i="1" l="1"/>
  <c r="AB171" i="1"/>
  <c r="AE171" i="1" s="1"/>
  <c r="L172" i="1"/>
  <c r="AH171" i="1"/>
  <c r="AK171" i="1" s="1"/>
  <c r="O170" i="1"/>
  <c r="Y170" i="1" s="1"/>
  <c r="N170" i="1"/>
  <c r="W170" i="1" s="1"/>
  <c r="M172" i="1" l="1"/>
  <c r="AG171" i="1"/>
  <c r="AF171" i="1" s="1"/>
  <c r="I171" i="1"/>
  <c r="Z171" i="1"/>
  <c r="R171" i="1"/>
  <c r="T171" i="1" l="1"/>
  <c r="X171" i="1"/>
  <c r="U171" i="1"/>
  <c r="F172" i="1"/>
  <c r="K171" i="1"/>
  <c r="AC172" i="1"/>
  <c r="AD172" i="1" s="1"/>
  <c r="AM171" i="1"/>
  <c r="AL171" i="1" s="1"/>
  <c r="AI172" i="1"/>
  <c r="AJ172" i="1" s="1"/>
  <c r="J171" i="1"/>
  <c r="G172" i="1" s="1"/>
  <c r="AH172" i="1" s="1"/>
  <c r="S172" i="1" l="1"/>
  <c r="AB172" i="1"/>
  <c r="AE172" i="1" s="1"/>
  <c r="L173" i="1"/>
  <c r="AK172" i="1"/>
  <c r="O171" i="1"/>
  <c r="Y171" i="1" s="1"/>
  <c r="N171" i="1"/>
  <c r="W171" i="1" s="1"/>
  <c r="AG172" i="1" l="1"/>
  <c r="AF172" i="1" s="1"/>
  <c r="M173" i="1"/>
  <c r="I172" i="1"/>
  <c r="K172" i="1"/>
  <c r="Z172" i="1"/>
  <c r="R172" i="1"/>
  <c r="U172" i="1"/>
  <c r="O172" i="1" l="1"/>
  <c r="Y172" i="1" s="1"/>
  <c r="N172" i="1"/>
  <c r="W172" i="1" s="1"/>
  <c r="AM172" i="1"/>
  <c r="AL172" i="1" s="1"/>
  <c r="J172" i="1"/>
  <c r="G173" i="1" s="1"/>
  <c r="T172" i="1"/>
  <c r="X172" i="1"/>
  <c r="F173" i="1"/>
  <c r="S173" i="1" l="1"/>
  <c r="L174" i="1"/>
  <c r="AB173" i="1"/>
  <c r="AH173" i="1"/>
  <c r="AK173" i="1" s="1"/>
  <c r="AI173" i="1"/>
  <c r="AJ173" i="1" s="1"/>
  <c r="AC173" i="1"/>
  <c r="AD173" i="1" s="1"/>
  <c r="AE173" i="1" l="1"/>
  <c r="I173" i="1"/>
  <c r="AG173" i="1"/>
  <c r="AF173" i="1" s="1"/>
  <c r="M174" i="1"/>
  <c r="R173" i="1"/>
  <c r="T173" i="1" l="1"/>
  <c r="X173" i="1"/>
  <c r="AM173" i="1"/>
  <c r="AL173" i="1" s="1"/>
  <c r="J173" i="1"/>
  <c r="G174" i="1" s="1"/>
  <c r="AH174" i="1" s="1"/>
  <c r="F174" i="1"/>
  <c r="U173" i="1"/>
  <c r="Z173" i="1"/>
  <c r="K173" i="1"/>
  <c r="S174" i="1" l="1"/>
  <c r="AB174" i="1"/>
  <c r="L175" i="1"/>
  <c r="O173" i="1"/>
  <c r="Y173" i="1" s="1"/>
  <c r="N173" i="1"/>
  <c r="W173" i="1" s="1"/>
  <c r="AI174" i="1"/>
  <c r="AJ174" i="1" s="1"/>
  <c r="AC174" i="1"/>
  <c r="AD174" i="1" s="1"/>
  <c r="AG174" i="1" l="1"/>
  <c r="AF174" i="1" s="1"/>
  <c r="I174" i="1"/>
  <c r="M175" i="1"/>
  <c r="AK174" i="1"/>
  <c r="AE174" i="1"/>
  <c r="Z174" i="1"/>
  <c r="R174" i="1"/>
  <c r="T174" i="1" l="1"/>
  <c r="X174" i="1"/>
  <c r="U174" i="1"/>
  <c r="K174" i="1"/>
  <c r="AM174" i="1"/>
  <c r="AL174" i="1" s="1"/>
  <c r="AI175" i="1"/>
  <c r="AJ175" i="1" s="1"/>
  <c r="J174" i="1"/>
  <c r="G175" i="1" s="1"/>
  <c r="AH175" i="1" s="1"/>
  <c r="AK175" i="1" l="1"/>
  <c r="O174" i="1"/>
  <c r="Y174" i="1" s="1"/>
  <c r="N174" i="1"/>
  <c r="W174" i="1" s="1"/>
  <c r="F175" i="1"/>
  <c r="S175" i="1" l="1"/>
  <c r="AB175" i="1"/>
  <c r="L176" i="1"/>
  <c r="AC175" i="1"/>
  <c r="AD175" i="1" s="1"/>
  <c r="AG175" i="1" l="1"/>
  <c r="AF175" i="1" s="1"/>
  <c r="I175" i="1"/>
  <c r="M176" i="1"/>
  <c r="AE175" i="1"/>
  <c r="Z175" i="1"/>
  <c r="R175" i="1"/>
  <c r="U175" i="1"/>
  <c r="T175" i="1" l="1"/>
  <c r="X175" i="1"/>
  <c r="K175" i="1"/>
  <c r="AM175" i="1"/>
  <c r="AL175" i="1" s="1"/>
  <c r="J175" i="1"/>
  <c r="G176" i="1" s="1"/>
  <c r="AH176" i="1" s="1"/>
  <c r="O175" i="1" l="1"/>
  <c r="Y175" i="1" s="1"/>
  <c r="N175" i="1"/>
  <c r="W175" i="1" s="1"/>
  <c r="AI176" i="1"/>
  <c r="AJ176" i="1" s="1"/>
  <c r="F176" i="1"/>
  <c r="S176" i="1" l="1"/>
  <c r="AB176" i="1"/>
  <c r="L177" i="1"/>
  <c r="AC176" i="1"/>
  <c r="AD176" i="1" s="1"/>
  <c r="AK176" i="1"/>
  <c r="AG176" i="1" l="1"/>
  <c r="AF176" i="1" s="1"/>
  <c r="I176" i="1"/>
  <c r="M177" i="1"/>
  <c r="K176" i="1"/>
  <c r="AE176" i="1"/>
  <c r="Z176" i="1"/>
  <c r="R176" i="1"/>
  <c r="T176" i="1" l="1"/>
  <c r="X176" i="1"/>
  <c r="O176" i="1"/>
  <c r="Y176" i="1" s="1"/>
  <c r="N176" i="1"/>
  <c r="W176" i="1" s="1"/>
  <c r="U176" i="1"/>
  <c r="AM176" i="1"/>
  <c r="AL176" i="1" s="1"/>
  <c r="J176" i="1"/>
  <c r="G177" i="1" s="1"/>
  <c r="AH177" i="1" s="1"/>
  <c r="AI177" i="1" l="1"/>
  <c r="AJ177" i="1" s="1"/>
  <c r="F177" i="1"/>
  <c r="S177" i="1" l="1"/>
  <c r="L178" i="1"/>
  <c r="AB177" i="1"/>
  <c r="AE177" i="1" s="1"/>
  <c r="AC177" i="1"/>
  <c r="AD177" i="1" s="1"/>
  <c r="AK177" i="1"/>
  <c r="AG177" i="1" l="1"/>
  <c r="AF177" i="1" s="1"/>
  <c r="M178" i="1"/>
  <c r="I177" i="1"/>
  <c r="R177" i="1"/>
  <c r="T177" i="1" l="1"/>
  <c r="X177" i="1"/>
  <c r="K177" i="1"/>
  <c r="AC178" i="1"/>
  <c r="AD178" i="1" s="1"/>
  <c r="AM177" i="1"/>
  <c r="AL177" i="1" s="1"/>
  <c r="AI178" i="1"/>
  <c r="AJ178" i="1" s="1"/>
  <c r="J177" i="1"/>
  <c r="G178" i="1" s="1"/>
  <c r="AH178" i="1" s="1"/>
  <c r="U177" i="1"/>
  <c r="Z177" i="1"/>
  <c r="F178" i="1"/>
  <c r="S178" i="1" l="1"/>
  <c r="AB178" i="1"/>
  <c r="AE178" i="1" s="1"/>
  <c r="L179" i="1"/>
  <c r="AK178" i="1"/>
  <c r="O177" i="1"/>
  <c r="Y177" i="1" s="1"/>
  <c r="N177" i="1"/>
  <c r="W177" i="1" s="1"/>
  <c r="AG178" i="1" l="1"/>
  <c r="AF178" i="1" s="1"/>
  <c r="M179" i="1"/>
  <c r="I178" i="1"/>
  <c r="R178" i="1"/>
  <c r="T178" i="1" l="1"/>
  <c r="X178" i="1"/>
  <c r="K178" i="1"/>
  <c r="AC179" i="1"/>
  <c r="AD179" i="1" s="1"/>
  <c r="AM178" i="1"/>
  <c r="AL178" i="1" s="1"/>
  <c r="AI179" i="1"/>
  <c r="AJ179" i="1" s="1"/>
  <c r="J178" i="1"/>
  <c r="G179" i="1" s="1"/>
  <c r="AH179" i="1" s="1"/>
  <c r="U178" i="1"/>
  <c r="Z178" i="1"/>
  <c r="F179" i="1"/>
  <c r="S179" i="1" l="1"/>
  <c r="AB179" i="1"/>
  <c r="AE179" i="1" s="1"/>
  <c r="L180" i="1"/>
  <c r="AK179" i="1"/>
  <c r="O178" i="1"/>
  <c r="Y178" i="1" s="1"/>
  <c r="N178" i="1"/>
  <c r="W178" i="1" s="1"/>
  <c r="AG179" i="1" l="1"/>
  <c r="AF179" i="1" s="1"/>
  <c r="I179" i="1"/>
  <c r="M180" i="1"/>
  <c r="K179" i="1"/>
  <c r="Z179" i="1"/>
  <c r="R179" i="1"/>
  <c r="U179" i="1"/>
  <c r="O179" i="1" l="1"/>
  <c r="Y179" i="1" s="1"/>
  <c r="N179" i="1"/>
  <c r="W179" i="1" s="1"/>
  <c r="T179" i="1"/>
  <c r="X179" i="1"/>
  <c r="AI180" i="1"/>
  <c r="AJ180" i="1" s="1"/>
  <c r="AM179" i="1"/>
  <c r="AL179" i="1" s="1"/>
  <c r="J179" i="1"/>
  <c r="G180" i="1" s="1"/>
  <c r="AH180" i="1" l="1"/>
  <c r="F180" i="1"/>
  <c r="AK180" i="1" l="1"/>
  <c r="S180" i="1"/>
  <c r="L181" i="1"/>
  <c r="AB180" i="1"/>
  <c r="AC180" i="1"/>
  <c r="AD180" i="1" s="1"/>
  <c r="AE180" i="1" l="1"/>
  <c r="I180" i="1"/>
  <c r="AG180" i="1"/>
  <c r="AF180" i="1" s="1"/>
  <c r="M181" i="1"/>
  <c r="Z180" i="1"/>
  <c r="R180" i="1"/>
  <c r="U180" i="1"/>
  <c r="AM180" i="1" l="1"/>
  <c r="AL180" i="1" s="1"/>
  <c r="J180" i="1"/>
  <c r="G181" i="1" s="1"/>
  <c r="T180" i="1"/>
  <c r="X180" i="1"/>
  <c r="K180" i="1"/>
  <c r="F181" i="1"/>
  <c r="S181" i="1" l="1"/>
  <c r="AB181" i="1"/>
  <c r="L182" i="1"/>
  <c r="O180" i="1"/>
  <c r="Y180" i="1" s="1"/>
  <c r="N180" i="1"/>
  <c r="W180" i="1" s="1"/>
  <c r="AJ181" i="1"/>
  <c r="AH181" i="1"/>
  <c r="AC181" i="1"/>
  <c r="AD181" i="1" s="1"/>
  <c r="AI181" i="1"/>
  <c r="AE181" i="1" l="1"/>
  <c r="R181" i="1"/>
  <c r="AK181" i="1"/>
  <c r="AG181" i="1"/>
  <c r="AF181" i="1" s="1"/>
  <c r="I181" i="1"/>
  <c r="M182" i="1"/>
  <c r="K181" i="1" l="1"/>
  <c r="AI182" i="1"/>
  <c r="AM181" i="1"/>
  <c r="AL181" i="1" s="1"/>
  <c r="J181" i="1"/>
  <c r="G182" i="1" s="1"/>
  <c r="T181" i="1"/>
  <c r="X181" i="1"/>
  <c r="F182" i="1"/>
  <c r="U181" i="1"/>
  <c r="Z181" i="1"/>
  <c r="S182" i="1" l="1"/>
  <c r="AB182" i="1"/>
  <c r="L183" i="1"/>
  <c r="AJ182" i="1"/>
  <c r="AH182" i="1"/>
  <c r="AC182" i="1"/>
  <c r="AD182" i="1" s="1"/>
  <c r="N181" i="1"/>
  <c r="W181" i="1" s="1"/>
  <c r="O181" i="1"/>
  <c r="Y181" i="1" s="1"/>
  <c r="AE182" i="1" l="1"/>
  <c r="R182" i="1"/>
  <c r="AK182" i="1"/>
  <c r="AG182" i="1"/>
  <c r="AF182" i="1" s="1"/>
  <c r="M183" i="1"/>
  <c r="K182" i="1"/>
  <c r="I182" i="1"/>
  <c r="N182" i="1" l="1"/>
  <c r="W182" i="1" s="1"/>
  <c r="O182" i="1"/>
  <c r="Y182" i="1" s="1"/>
  <c r="T182" i="1"/>
  <c r="X182" i="1"/>
  <c r="AI183" i="1"/>
  <c r="AM182" i="1"/>
  <c r="AL182" i="1" s="1"/>
  <c r="J182" i="1"/>
  <c r="G183" i="1" s="1"/>
  <c r="U182" i="1"/>
  <c r="Z182" i="1"/>
  <c r="AJ183" i="1" l="1"/>
  <c r="AH183" i="1"/>
  <c r="F183" i="1"/>
  <c r="AK183" i="1" l="1"/>
  <c r="S183" i="1"/>
  <c r="AB183" i="1"/>
  <c r="L184" i="1"/>
  <c r="AC183" i="1"/>
  <c r="AD183" i="1" s="1"/>
  <c r="AE183" i="1" l="1"/>
  <c r="R183" i="1"/>
  <c r="AG183" i="1"/>
  <c r="AF183" i="1" s="1"/>
  <c r="M184" i="1"/>
  <c r="I183" i="1"/>
  <c r="T183" i="1" l="1"/>
  <c r="X183" i="1"/>
  <c r="K183" i="1"/>
  <c r="AM183" i="1"/>
  <c r="AL183" i="1" s="1"/>
  <c r="J183" i="1"/>
  <c r="G184" i="1" s="1"/>
  <c r="U183" i="1"/>
  <c r="Z183" i="1"/>
  <c r="AH184" i="1" l="1"/>
  <c r="N183" i="1"/>
  <c r="W183" i="1" s="1"/>
  <c r="O183" i="1"/>
  <c r="Y183" i="1" s="1"/>
  <c r="AI184" i="1"/>
  <c r="AJ184" i="1" s="1"/>
  <c r="F184" i="1"/>
  <c r="S184" i="1" l="1"/>
  <c r="AB184" i="1"/>
  <c r="L185" i="1"/>
  <c r="AC184" i="1"/>
  <c r="AD184" i="1" s="1"/>
  <c r="AK184" i="1"/>
  <c r="AE184" i="1" l="1"/>
  <c r="R184" i="1"/>
  <c r="AG184" i="1"/>
  <c r="AF184" i="1" s="1"/>
  <c r="M185" i="1"/>
  <c r="I184" i="1"/>
  <c r="K184" i="1"/>
  <c r="T184" i="1" l="1"/>
  <c r="X184" i="1"/>
  <c r="N184" i="1"/>
  <c r="W184" i="1" s="1"/>
  <c r="O184" i="1"/>
  <c r="Y184" i="1" s="1"/>
  <c r="AI185" i="1"/>
  <c r="AJ185" i="1" s="1"/>
  <c r="AM184" i="1"/>
  <c r="AL184" i="1" s="1"/>
  <c r="J184" i="1"/>
  <c r="G185" i="1" s="1"/>
  <c r="AH185" i="1" s="1"/>
  <c r="U184" i="1"/>
  <c r="Z184" i="1"/>
  <c r="AK185" i="1" l="1"/>
  <c r="F185" i="1"/>
  <c r="S185" i="1" l="1"/>
  <c r="AB185" i="1"/>
  <c r="L186" i="1"/>
  <c r="AC185" i="1"/>
  <c r="AD185" i="1" s="1"/>
  <c r="AE185" i="1" l="1"/>
  <c r="R185" i="1"/>
  <c r="U185" i="1"/>
  <c r="AG185" i="1"/>
  <c r="AF185" i="1" s="1"/>
  <c r="M186" i="1"/>
  <c r="I185" i="1"/>
  <c r="K185" i="1"/>
  <c r="N185" i="1" l="1"/>
  <c r="W185" i="1" s="1"/>
  <c r="O185" i="1"/>
  <c r="Y185" i="1" s="1"/>
  <c r="AM185" i="1"/>
  <c r="AL185" i="1" s="1"/>
  <c r="J185" i="1"/>
  <c r="G186" i="1" s="1"/>
  <c r="AH186" i="1" s="1"/>
  <c r="Z185" i="1"/>
  <c r="T185" i="1"/>
  <c r="X185" i="1"/>
  <c r="F186" i="1" l="1"/>
  <c r="AI186" i="1"/>
  <c r="AJ186" i="1" s="1"/>
  <c r="S186" i="1" l="1"/>
  <c r="AB186" i="1"/>
  <c r="L187" i="1"/>
  <c r="AC186" i="1"/>
  <c r="AD186" i="1" s="1"/>
  <c r="AK186" i="1"/>
  <c r="AG186" i="1" l="1"/>
  <c r="AF186" i="1" s="1"/>
  <c r="I186" i="1"/>
  <c r="M187" i="1"/>
  <c r="K186" i="1"/>
  <c r="AE186" i="1"/>
  <c r="Z186" i="1"/>
  <c r="R186" i="1"/>
  <c r="T186" i="1" l="1"/>
  <c r="X186" i="1"/>
  <c r="O186" i="1"/>
  <c r="Y186" i="1" s="1"/>
  <c r="N186" i="1"/>
  <c r="W186" i="1" s="1"/>
  <c r="U186" i="1"/>
  <c r="AM186" i="1"/>
  <c r="AL186" i="1" s="1"/>
  <c r="J186" i="1"/>
  <c r="G187" i="1" s="1"/>
  <c r="AH187" i="1" s="1"/>
  <c r="AI187" i="1" l="1"/>
  <c r="AJ187" i="1" s="1"/>
  <c r="F187" i="1"/>
  <c r="S187" i="1" l="1"/>
  <c r="AB187" i="1"/>
  <c r="L188" i="1"/>
  <c r="AC187" i="1"/>
  <c r="AD187" i="1" s="1"/>
  <c r="AK187" i="1"/>
  <c r="AG187" i="1" l="1"/>
  <c r="AF187" i="1" s="1"/>
  <c r="M188" i="1"/>
  <c r="I187" i="1"/>
  <c r="AE187" i="1"/>
  <c r="Z187" i="1"/>
  <c r="R187" i="1"/>
  <c r="U187" i="1"/>
  <c r="K187" i="1" l="1"/>
  <c r="AI188" i="1"/>
  <c r="AJ188" i="1" s="1"/>
  <c r="AM187" i="1"/>
  <c r="AL187" i="1" s="1"/>
  <c r="J187" i="1"/>
  <c r="G188" i="1" s="1"/>
  <c r="AH188" i="1" s="1"/>
  <c r="T187" i="1"/>
  <c r="X187" i="1"/>
  <c r="F188" i="1"/>
  <c r="S188" i="1" l="1"/>
  <c r="AB188" i="1"/>
  <c r="L189" i="1"/>
  <c r="AK188" i="1"/>
  <c r="AC188" i="1"/>
  <c r="AD188" i="1" s="1"/>
  <c r="O187" i="1"/>
  <c r="Y187" i="1" s="1"/>
  <c r="N187" i="1"/>
  <c r="W187" i="1" s="1"/>
  <c r="M189" i="1" l="1"/>
  <c r="AG188" i="1"/>
  <c r="AF188" i="1" s="1"/>
  <c r="I188" i="1"/>
  <c r="AE188" i="1"/>
  <c r="Z188" i="1"/>
  <c r="R188" i="1"/>
  <c r="U188" i="1"/>
  <c r="T188" i="1" l="1"/>
  <c r="X188" i="1"/>
  <c r="K188" i="1"/>
  <c r="AM188" i="1"/>
  <c r="AL188" i="1" s="1"/>
  <c r="J188" i="1"/>
  <c r="G189" i="1" s="1"/>
  <c r="AH189" i="1" s="1"/>
  <c r="O188" i="1" l="1"/>
  <c r="Y188" i="1" s="1"/>
  <c r="N188" i="1"/>
  <c r="W188" i="1" s="1"/>
  <c r="AI189" i="1"/>
  <c r="AJ189" i="1" s="1"/>
  <c r="F189" i="1"/>
  <c r="S189" i="1" l="1"/>
  <c r="AB189" i="1"/>
  <c r="L190" i="1"/>
  <c r="AC189" i="1"/>
  <c r="AD189" i="1" s="1"/>
  <c r="AK189" i="1"/>
  <c r="I189" i="1" l="1"/>
  <c r="AG189" i="1"/>
  <c r="AF189" i="1" s="1"/>
  <c r="M190" i="1"/>
  <c r="AE189" i="1"/>
  <c r="R189" i="1"/>
  <c r="T189" i="1" l="1"/>
  <c r="X189" i="1"/>
  <c r="AM189" i="1"/>
  <c r="AL189" i="1" s="1"/>
  <c r="J189" i="1"/>
  <c r="G190" i="1" s="1"/>
  <c r="AH190" i="1" s="1"/>
  <c r="U189" i="1"/>
  <c r="Z189" i="1"/>
  <c r="K189" i="1"/>
  <c r="F190" i="1"/>
  <c r="S190" i="1" l="1"/>
  <c r="L191" i="1"/>
  <c r="AB190" i="1"/>
  <c r="O189" i="1"/>
  <c r="Y189" i="1" s="1"/>
  <c r="N189" i="1"/>
  <c r="W189" i="1" s="1"/>
  <c r="AC190" i="1"/>
  <c r="AD190" i="1" s="1"/>
  <c r="AI190" i="1"/>
  <c r="AJ190" i="1" s="1"/>
  <c r="AE190" i="1" l="1"/>
  <c r="AK190" i="1"/>
  <c r="AG190" i="1"/>
  <c r="AF190" i="1" s="1"/>
  <c r="M191" i="1"/>
  <c r="I190" i="1"/>
  <c r="K190" i="1"/>
  <c r="Z190" i="1"/>
  <c r="R190" i="1"/>
  <c r="U190" i="1"/>
  <c r="N190" i="1" l="1"/>
  <c r="W190" i="1" s="1"/>
  <c r="O190" i="1"/>
  <c r="Y190" i="1" s="1"/>
  <c r="AM190" i="1"/>
  <c r="AL190" i="1" s="1"/>
  <c r="J190" i="1"/>
  <c r="G191" i="1" s="1"/>
  <c r="T190" i="1"/>
  <c r="X190" i="1"/>
  <c r="F191" i="1"/>
  <c r="S191" i="1" l="1"/>
  <c r="AB191" i="1"/>
  <c r="L192" i="1"/>
  <c r="AH191" i="1"/>
  <c r="AC191" i="1"/>
  <c r="AD191" i="1" s="1"/>
  <c r="AI191" i="1"/>
  <c r="AJ191" i="1" s="1"/>
  <c r="AK191" i="1" l="1"/>
  <c r="I191" i="1"/>
  <c r="AG191" i="1"/>
  <c r="AF191" i="1" s="1"/>
  <c r="M192" i="1"/>
  <c r="AE191" i="1"/>
  <c r="Z191" i="1"/>
  <c r="R191" i="1"/>
  <c r="U191" i="1"/>
  <c r="AM191" i="1" l="1"/>
  <c r="AL191" i="1" s="1"/>
  <c r="J191" i="1"/>
  <c r="G192" i="1" s="1"/>
  <c r="AH192" i="1" s="1"/>
  <c r="F192" i="1"/>
  <c r="T191" i="1"/>
  <c r="X191" i="1"/>
  <c r="K191" i="1"/>
  <c r="S192" i="1" l="1"/>
  <c r="AB192" i="1"/>
  <c r="L193" i="1"/>
  <c r="AC192" i="1"/>
  <c r="AD192" i="1" s="1"/>
  <c r="O191" i="1"/>
  <c r="Y191" i="1" s="1"/>
  <c r="N191" i="1"/>
  <c r="W191" i="1" s="1"/>
  <c r="AI192" i="1"/>
  <c r="AJ192" i="1" s="1"/>
  <c r="AK192" i="1" l="1"/>
  <c r="AE192" i="1"/>
  <c r="R192" i="1"/>
  <c r="AG192" i="1"/>
  <c r="AF192" i="1" s="1"/>
  <c r="I192" i="1"/>
  <c r="M193" i="1"/>
  <c r="AM192" i="1" l="1"/>
  <c r="AL192" i="1" s="1"/>
  <c r="J192" i="1"/>
  <c r="G193" i="1" s="1"/>
  <c r="T192" i="1"/>
  <c r="X192" i="1"/>
  <c r="K192" i="1"/>
  <c r="U192" i="1"/>
  <c r="Z192" i="1"/>
  <c r="O192" i="1" l="1"/>
  <c r="Y192" i="1" s="1"/>
  <c r="N192" i="1"/>
  <c r="W192" i="1" s="1"/>
  <c r="AH193" i="1"/>
  <c r="F193" i="1"/>
  <c r="AI193" i="1"/>
  <c r="AJ193" i="1" s="1"/>
  <c r="AK193" i="1" l="1"/>
  <c r="S193" i="1"/>
  <c r="AB193" i="1"/>
  <c r="L194" i="1"/>
  <c r="AC193" i="1"/>
  <c r="AD193" i="1" s="1"/>
  <c r="AE193" i="1" s="1"/>
  <c r="I193" i="1" l="1"/>
  <c r="AG193" i="1"/>
  <c r="AF193" i="1" s="1"/>
  <c r="M194" i="1"/>
  <c r="K193" i="1"/>
  <c r="Z193" i="1"/>
  <c r="R193" i="1"/>
  <c r="U193" i="1"/>
  <c r="N193" i="1" l="1"/>
  <c r="W193" i="1" s="1"/>
  <c r="O193" i="1"/>
  <c r="Y193" i="1" s="1"/>
  <c r="T193" i="1"/>
  <c r="X193" i="1"/>
  <c r="AM193" i="1"/>
  <c r="AL193" i="1" s="1"/>
  <c r="J193" i="1"/>
  <c r="G194" i="1" s="1"/>
  <c r="F194" i="1"/>
  <c r="S194" i="1" l="1"/>
  <c r="L195" i="1"/>
  <c r="AB194" i="1"/>
  <c r="AJ194" i="1"/>
  <c r="AK194" i="1" s="1"/>
  <c r="AH194" i="1"/>
  <c r="AC194" i="1"/>
  <c r="AD194" i="1" s="1"/>
  <c r="AI194" i="1"/>
  <c r="M195" i="1" l="1"/>
  <c r="AG194" i="1"/>
  <c r="AF194" i="1" s="1"/>
  <c r="I194" i="1"/>
  <c r="K194" i="1"/>
  <c r="Z194" i="1"/>
  <c r="R194" i="1"/>
  <c r="U194" i="1"/>
  <c r="AE194" i="1"/>
  <c r="N194" i="1" l="1"/>
  <c r="W194" i="1" s="1"/>
  <c r="O194" i="1"/>
  <c r="Y194" i="1" s="1"/>
  <c r="T194" i="1"/>
  <c r="X194" i="1"/>
  <c r="AI195" i="1"/>
  <c r="AM194" i="1"/>
  <c r="AL194" i="1" s="1"/>
  <c r="J194" i="1"/>
  <c r="G195" i="1" s="1"/>
  <c r="AJ195" i="1" l="1"/>
  <c r="AH195" i="1"/>
  <c r="F195" i="1"/>
  <c r="S195" i="1" l="1"/>
  <c r="L196" i="1"/>
  <c r="AB195" i="1"/>
  <c r="AC195" i="1"/>
  <c r="AD195" i="1" s="1"/>
  <c r="AE195" i="1" s="1"/>
  <c r="AK195" i="1"/>
  <c r="I195" i="1" l="1"/>
  <c r="AG195" i="1"/>
  <c r="AF195" i="1" s="1"/>
  <c r="M196" i="1"/>
  <c r="K195" i="1"/>
  <c r="R195" i="1"/>
  <c r="Z195" i="1"/>
  <c r="U195" i="1"/>
  <c r="T195" i="1" l="1"/>
  <c r="X195" i="1"/>
  <c r="O195" i="1"/>
  <c r="Y195" i="1" s="1"/>
  <c r="N195" i="1"/>
  <c r="W195" i="1" s="1"/>
  <c r="AM195" i="1"/>
  <c r="AL195" i="1" s="1"/>
  <c r="J195" i="1"/>
  <c r="G196" i="1" s="1"/>
  <c r="F196" i="1"/>
  <c r="S196" i="1" l="1"/>
  <c r="L197" i="1"/>
  <c r="AB196" i="1"/>
  <c r="AJ196" i="1"/>
  <c r="AK196" i="1" s="1"/>
  <c r="AH196" i="1"/>
  <c r="AC196" i="1"/>
  <c r="AD196" i="1" s="1"/>
  <c r="AI196" i="1"/>
  <c r="AG196" i="1" l="1"/>
  <c r="AF196" i="1" s="1"/>
  <c r="M197" i="1"/>
  <c r="I196" i="1"/>
  <c r="K196" i="1"/>
  <c r="R196" i="1"/>
  <c r="Z196" i="1"/>
  <c r="U196" i="1"/>
  <c r="AE196" i="1"/>
  <c r="N196" i="1" l="1"/>
  <c r="W196" i="1" s="1"/>
  <c r="O196" i="1"/>
  <c r="Y196" i="1" s="1"/>
  <c r="AM196" i="1"/>
  <c r="AL196" i="1" s="1"/>
  <c r="J196" i="1"/>
  <c r="G197" i="1" s="1"/>
  <c r="T196" i="1"/>
  <c r="X196" i="1"/>
  <c r="F197" i="1"/>
  <c r="L198" i="1" l="1"/>
  <c r="S197" i="1"/>
  <c r="AB197" i="1"/>
  <c r="AE197" i="1" s="1"/>
  <c r="AH197" i="1"/>
  <c r="AC197" i="1"/>
  <c r="AD197" i="1" s="1"/>
  <c r="AI197" i="1"/>
  <c r="AJ197" i="1" s="1"/>
  <c r="AK197" i="1" l="1"/>
  <c r="R197" i="1"/>
  <c r="U197" i="1"/>
  <c r="AG197" i="1"/>
  <c r="AF197" i="1" s="1"/>
  <c r="I197" i="1"/>
  <c r="M198" i="1"/>
  <c r="K197" i="1"/>
  <c r="O197" i="1" l="1"/>
  <c r="Y197" i="1" s="1"/>
  <c r="N197" i="1"/>
  <c r="W197" i="1" s="1"/>
  <c r="T197" i="1"/>
  <c r="X197" i="1"/>
  <c r="AI198" i="1"/>
  <c r="AM197" i="1"/>
  <c r="AL197" i="1" s="1"/>
  <c r="J197" i="1"/>
  <c r="G198" i="1" s="1"/>
  <c r="Z197" i="1"/>
  <c r="AJ198" i="1" l="1"/>
  <c r="AH198" i="1"/>
  <c r="F198" i="1"/>
  <c r="S198" i="1" l="1"/>
  <c r="AB198" i="1"/>
  <c r="L199" i="1"/>
  <c r="AC198" i="1"/>
  <c r="AD198" i="1" s="1"/>
  <c r="AE198" i="1" s="1"/>
  <c r="AK198" i="1"/>
  <c r="R198" i="1" l="1"/>
  <c r="AG198" i="1"/>
  <c r="AF198" i="1" s="1"/>
  <c r="I198" i="1"/>
  <c r="M199" i="1"/>
  <c r="AM198" i="1" l="1"/>
  <c r="AL198" i="1" s="1"/>
  <c r="J198" i="1"/>
  <c r="G199" i="1" s="1"/>
  <c r="T198" i="1"/>
  <c r="X198" i="1"/>
  <c r="K198" i="1"/>
  <c r="U198" i="1"/>
  <c r="Z198" i="1"/>
  <c r="O198" i="1" l="1"/>
  <c r="Y198" i="1" s="1"/>
  <c r="N198" i="1"/>
  <c r="W198" i="1" s="1"/>
  <c r="AH199" i="1"/>
  <c r="F199" i="1"/>
  <c r="AI199" i="1"/>
  <c r="AJ199" i="1" s="1"/>
  <c r="AK199" i="1" s="1"/>
  <c r="S199" i="1" l="1"/>
  <c r="AB199" i="1"/>
  <c r="L200" i="1"/>
  <c r="AC199" i="1"/>
  <c r="AD199" i="1" s="1"/>
  <c r="AE199" i="1" l="1"/>
  <c r="Z199" i="1"/>
  <c r="R199" i="1"/>
  <c r="U199" i="1"/>
  <c r="AG199" i="1"/>
  <c r="AF199" i="1" s="1"/>
  <c r="I199" i="1"/>
  <c r="M200" i="1"/>
  <c r="K199" i="1"/>
  <c r="N199" i="1" l="1"/>
  <c r="W199" i="1" s="1"/>
  <c r="O199" i="1"/>
  <c r="Y199" i="1" s="1"/>
  <c r="AI200" i="1"/>
  <c r="AJ200" i="1" s="1"/>
  <c r="AM199" i="1"/>
  <c r="AL199" i="1" s="1"/>
  <c r="J199" i="1"/>
  <c r="G200" i="1" s="1"/>
  <c r="AH200" i="1" s="1"/>
  <c r="T199" i="1"/>
  <c r="X199" i="1"/>
  <c r="AK200" i="1" l="1"/>
  <c r="F200" i="1"/>
  <c r="S200" i="1" l="1"/>
  <c r="AB200" i="1"/>
  <c r="L201" i="1"/>
  <c r="AC200" i="1"/>
  <c r="AD200" i="1" s="1"/>
  <c r="AE200" i="1" s="1"/>
  <c r="R200" i="1" l="1"/>
  <c r="AG200" i="1"/>
  <c r="AF200" i="1" s="1"/>
  <c r="M201" i="1"/>
  <c r="I200" i="1"/>
  <c r="K200" i="1"/>
  <c r="T200" i="1" l="1"/>
  <c r="X200" i="1"/>
  <c r="O200" i="1"/>
  <c r="Y200" i="1" s="1"/>
  <c r="N200" i="1"/>
  <c r="W200" i="1" s="1"/>
  <c r="AI201" i="1"/>
  <c r="AJ201" i="1" s="1"/>
  <c r="AM200" i="1"/>
  <c r="AL200" i="1" s="1"/>
  <c r="J200" i="1"/>
  <c r="G201" i="1" s="1"/>
  <c r="AH201" i="1" s="1"/>
  <c r="U200" i="1"/>
  <c r="Z200" i="1"/>
  <c r="AK201" i="1" l="1"/>
  <c r="F201" i="1"/>
  <c r="S201" i="1" l="1"/>
  <c r="AB201" i="1"/>
  <c r="L202" i="1"/>
  <c r="AC201" i="1"/>
  <c r="AD201" i="1" s="1"/>
  <c r="AG201" i="1" l="1"/>
  <c r="AF201" i="1" s="1"/>
  <c r="I201" i="1"/>
  <c r="M202" i="1"/>
  <c r="K201" i="1"/>
  <c r="AE201" i="1"/>
  <c r="Z201" i="1"/>
  <c r="R201" i="1"/>
  <c r="T201" i="1" l="1"/>
  <c r="X201" i="1"/>
  <c r="N201" i="1"/>
  <c r="W201" i="1" s="1"/>
  <c r="O201" i="1"/>
  <c r="Y201" i="1" s="1"/>
  <c r="U201" i="1"/>
  <c r="AM201" i="1"/>
  <c r="AL201" i="1" s="1"/>
  <c r="J201" i="1"/>
  <c r="G202" i="1" s="1"/>
  <c r="AH202" i="1" l="1"/>
  <c r="AI202" i="1"/>
  <c r="AJ202" i="1" s="1"/>
  <c r="F202" i="1"/>
  <c r="S202" i="1" l="1"/>
  <c r="AB202" i="1"/>
  <c r="L203" i="1"/>
  <c r="AC202" i="1"/>
  <c r="AD202" i="1" s="1"/>
  <c r="AE202" i="1" s="1"/>
  <c r="AK202" i="1"/>
  <c r="R202" i="1" l="1"/>
  <c r="AG202" i="1"/>
  <c r="AF202" i="1" s="1"/>
  <c r="I202" i="1"/>
  <c r="M203" i="1"/>
  <c r="AM202" i="1" l="1"/>
  <c r="AL202" i="1" s="1"/>
  <c r="J202" i="1"/>
  <c r="G203" i="1" s="1"/>
  <c r="T202" i="1"/>
  <c r="X202" i="1"/>
  <c r="K202" i="1"/>
  <c r="U202" i="1"/>
  <c r="Z202" i="1"/>
  <c r="O202" i="1" l="1"/>
  <c r="Y202" i="1" s="1"/>
  <c r="N202" i="1"/>
  <c r="W202" i="1" s="1"/>
  <c r="AH203" i="1"/>
  <c r="F203" i="1"/>
  <c r="AI203" i="1"/>
  <c r="AJ203" i="1" s="1"/>
  <c r="AK203" i="1" s="1"/>
  <c r="S203" i="1" l="1"/>
  <c r="AB203" i="1"/>
  <c r="L204" i="1"/>
  <c r="AC203" i="1"/>
  <c r="AD203" i="1" s="1"/>
  <c r="AE203" i="1" s="1"/>
  <c r="R203" i="1" l="1"/>
  <c r="AG203" i="1"/>
  <c r="AF203" i="1" s="1"/>
  <c r="M204" i="1"/>
  <c r="I203" i="1"/>
  <c r="K203" i="1"/>
  <c r="T203" i="1" l="1"/>
  <c r="X203" i="1"/>
  <c r="N203" i="1"/>
  <c r="W203" i="1" s="1"/>
  <c r="O203" i="1"/>
  <c r="Y203" i="1" s="1"/>
  <c r="AI204" i="1"/>
  <c r="AJ204" i="1" s="1"/>
  <c r="AM203" i="1"/>
  <c r="AL203" i="1" s="1"/>
  <c r="J203" i="1"/>
  <c r="G204" i="1" s="1"/>
  <c r="AH204" i="1" s="1"/>
  <c r="U203" i="1"/>
  <c r="Z203" i="1"/>
  <c r="AK204" i="1" l="1"/>
  <c r="F204" i="1"/>
  <c r="S204" i="1" l="1"/>
  <c r="AB204" i="1"/>
  <c r="L205" i="1"/>
  <c r="AC204" i="1"/>
  <c r="AD204" i="1" s="1"/>
  <c r="AE204" i="1" s="1"/>
  <c r="R204" i="1" l="1"/>
  <c r="AG204" i="1"/>
  <c r="AF204" i="1" s="1"/>
  <c r="I204" i="1"/>
  <c r="M205" i="1"/>
  <c r="I205" i="1"/>
  <c r="AM204" i="1" l="1"/>
  <c r="AL204" i="1" s="1"/>
  <c r="J204" i="1"/>
  <c r="G205" i="1" s="1"/>
  <c r="T204" i="1"/>
  <c r="X204" i="1"/>
  <c r="J205" i="1"/>
  <c r="K204" i="1"/>
  <c r="F205" i="1"/>
  <c r="U204" i="1"/>
  <c r="Z204" i="1"/>
  <c r="AG205" i="1" l="1"/>
  <c r="S205" i="1"/>
  <c r="K205" i="1"/>
  <c r="AB205" i="1"/>
  <c r="AE205" i="1" s="1"/>
  <c r="AM205" i="1"/>
  <c r="AH205" i="1"/>
  <c r="AC205" i="1"/>
  <c r="AD205" i="1" s="1"/>
  <c r="N204" i="1"/>
  <c r="W204" i="1" s="1"/>
  <c r="O204" i="1"/>
  <c r="Y204" i="1" s="1"/>
  <c r="AI205" i="1"/>
  <c r="AJ205" i="1" s="1"/>
  <c r="AK205" i="1" l="1"/>
  <c r="Z205" i="1"/>
  <c r="R205" i="1"/>
  <c r="U205" i="1"/>
  <c r="AL205" i="1"/>
  <c r="N205" i="1"/>
  <c r="W205" i="1" s="1"/>
  <c r="O205" i="1"/>
  <c r="Y205" i="1" s="1"/>
  <c r="AF205" i="1"/>
  <c r="T205" i="1" l="1"/>
  <c r="X205" i="1"/>
</calcChain>
</file>

<file path=xl/sharedStrings.xml><?xml version="1.0" encoding="utf-8"?>
<sst xmlns="http://schemas.openxmlformats.org/spreadsheetml/2006/main" count="65" uniqueCount="46">
  <si>
    <t>a1</t>
  </si>
  <si>
    <t>a2</t>
  </si>
  <si>
    <t>l1</t>
  </si>
  <si>
    <t>l2</t>
  </si>
  <si>
    <t>X1</t>
  </si>
  <si>
    <t>X2</t>
  </si>
  <si>
    <t>p1/p2</t>
  </si>
  <si>
    <t>b</t>
  </si>
  <si>
    <t>r1</t>
  </si>
  <si>
    <t>r2</t>
  </si>
  <si>
    <t>p1 in</t>
  </si>
  <si>
    <t>p2 in</t>
  </si>
  <si>
    <t>t</t>
  </si>
  <si>
    <t xml:space="preserve">avg. r </t>
  </si>
  <si>
    <t>POP1 out</t>
  </si>
  <si>
    <t>POP2 out</t>
  </si>
  <si>
    <t>default growth rate of output</t>
  </si>
  <si>
    <t>re- sponse to rj - rk</t>
  </si>
  <si>
    <t>temporal system</t>
  </si>
  <si>
    <t>static-equilibrium system</t>
  </si>
  <si>
    <t>p1, in = out</t>
  </si>
  <si>
    <t>p2, in = out</t>
  </si>
  <si>
    <t>m</t>
  </si>
  <si>
    <t>tech. chg. coeff.</t>
  </si>
  <si>
    <r>
      <t xml:space="preserve">% deviations from actual </t>
    </r>
    <r>
      <rPr>
        <b/>
        <sz val="11"/>
        <color theme="1"/>
        <rFont val="Calibri"/>
        <family val="2"/>
        <scheme val="minor"/>
      </rPr>
      <t>output</t>
    </r>
    <r>
      <rPr>
        <sz val="11"/>
        <color theme="1"/>
        <rFont val="Calibri"/>
        <family val="2"/>
        <scheme val="minor"/>
      </rPr>
      <t xml:space="preserve"> prices</t>
    </r>
  </si>
  <si>
    <t xml:space="preserve">POP1 </t>
  </si>
  <si>
    <t xml:space="preserve">SE p1 </t>
  </si>
  <si>
    <t xml:space="preserve">POP2 </t>
  </si>
  <si>
    <t xml:space="preserve">SE p2 </t>
  </si>
  <si>
    <t>C1</t>
  </si>
  <si>
    <t>V1</t>
  </si>
  <si>
    <t>S1</t>
  </si>
  <si>
    <t>W1</t>
  </si>
  <si>
    <t>P1</t>
  </si>
  <si>
    <t>C2</t>
  </si>
  <si>
    <t>V2</t>
  </si>
  <si>
    <t>S2</t>
  </si>
  <si>
    <t>W2</t>
  </si>
  <si>
    <t>π2</t>
  </si>
  <si>
    <t>P2</t>
  </si>
  <si>
    <t>π1</t>
  </si>
  <si>
    <t>total value</t>
  </si>
  <si>
    <t>total price</t>
  </si>
  <si>
    <t>total S</t>
  </si>
  <si>
    <t>total π</t>
  </si>
  <si>
    <r>
      <t>π</t>
    </r>
    <r>
      <rPr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</si>
</sst>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.4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vertical="center" readingOrder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26300"/>
      <color rgb="FFA88000"/>
      <color rgb="FF66FF33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b="1"/>
              <a:t>Figure 1. Rates of Profit Don't</a:t>
            </a:r>
            <a:r>
              <a:rPr lang="en-US" b="1" baseline="0"/>
              <a:t> Fluctuate Around Static Equilibrium Rate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71696333595495E-2"/>
          <c:y val="0.13478902146853855"/>
          <c:w val="0.70059764979147088"/>
          <c:h val="0.68830648465362376"/>
        </c:manualLayout>
      </c:layout>
      <c:lineChart>
        <c:grouping val="standard"/>
        <c:varyColors val="0"/>
        <c:ser>
          <c:idx val="16"/>
          <c:order val="0"/>
          <c:tx>
            <c:v> static equilibrium ("long-period") ROP</c:v>
          </c:tx>
          <c:spPr>
            <a:ln w="34925" cap="rnd">
              <a:solidFill>
                <a:srgbClr val="A880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Data!$U$5:$U$30</c:f>
              <c:numCache>
                <c:formatCode>0.0%</c:formatCode>
                <c:ptCount val="2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0.24999999999999978</c:v>
                </c:pt>
                <c:pt idx="6">
                  <c:v>0.24999999999999978</c:v>
                </c:pt>
                <c:pt idx="7">
                  <c:v>0.25</c:v>
                </c:pt>
                <c:pt idx="8">
                  <c:v>0.25</c:v>
                </c:pt>
                <c:pt idx="9">
                  <c:v>0.24999999999999978</c:v>
                </c:pt>
                <c:pt idx="10">
                  <c:v>0.25000000000000022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0.24999999999999978</c:v>
                </c:pt>
                <c:pt idx="16">
                  <c:v>0.25</c:v>
                </c:pt>
                <c:pt idx="17">
                  <c:v>0.24999999999999978</c:v>
                </c:pt>
                <c:pt idx="18">
                  <c:v>0.24999999999999978</c:v>
                </c:pt>
                <c:pt idx="19">
                  <c:v>0.24999999999999978</c:v>
                </c:pt>
                <c:pt idx="20">
                  <c:v>0.24999999999999978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0.24999999999999978</c:v>
                </c:pt>
              </c:numCache>
            </c:numRef>
          </c:val>
          <c:smooth val="0"/>
        </c:ser>
        <c:ser>
          <c:idx val="2"/>
          <c:order val="1"/>
          <c:tx>
            <c:v> average ROP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Data!$K$5:$K$30</c:f>
              <c:numCache>
                <c:formatCode>0.0%</c:formatCode>
                <c:ptCount val="26"/>
                <c:pt idx="0">
                  <c:v>0.24984068627450995</c:v>
                </c:pt>
                <c:pt idx="1">
                  <c:v>0.22493288257872379</c:v>
                </c:pt>
                <c:pt idx="2">
                  <c:v>0.20567922795550109</c:v>
                </c:pt>
                <c:pt idx="3">
                  <c:v>0.20715061772379095</c:v>
                </c:pt>
                <c:pt idx="4">
                  <c:v>0.1978615375223387</c:v>
                </c:pt>
                <c:pt idx="5">
                  <c:v>0.20400649221276557</c:v>
                </c:pt>
                <c:pt idx="6">
                  <c:v>0.19653121215708547</c:v>
                </c:pt>
                <c:pt idx="7">
                  <c:v>0.20351077297928777</c:v>
                </c:pt>
                <c:pt idx="8">
                  <c:v>0.19634854008783753</c:v>
                </c:pt>
                <c:pt idx="9">
                  <c:v>0.20345854148850195</c:v>
                </c:pt>
                <c:pt idx="10">
                  <c:v>0.19634108703892306</c:v>
                </c:pt>
                <c:pt idx="11">
                  <c:v>0.20346362545519336</c:v>
                </c:pt>
                <c:pt idx="12">
                  <c:v>0.19634944874019689</c:v>
                </c:pt>
                <c:pt idx="13">
                  <c:v>0.20346940728959173</c:v>
                </c:pt>
                <c:pt idx="14">
                  <c:v>0.19635454727156287</c:v>
                </c:pt>
                <c:pt idx="15">
                  <c:v>0.2034718059534284</c:v>
                </c:pt>
                <c:pt idx="16">
                  <c:v>0.19635692465336985</c:v>
                </c:pt>
                <c:pt idx="17">
                  <c:v>0.20347240886923168</c:v>
                </c:pt>
                <c:pt idx="18">
                  <c:v>0.19635810757864469</c:v>
                </c:pt>
                <c:pt idx="19">
                  <c:v>0.20347230382127601</c:v>
                </c:pt>
                <c:pt idx="20">
                  <c:v>0.19635885039637846</c:v>
                </c:pt>
                <c:pt idx="21">
                  <c:v>0.20347194982238936</c:v>
                </c:pt>
                <c:pt idx="22">
                  <c:v>0.19635944359966562</c:v>
                </c:pt>
                <c:pt idx="23">
                  <c:v>0.20347151326113488</c:v>
                </c:pt>
                <c:pt idx="24">
                  <c:v>0.19635998818306533</c:v>
                </c:pt>
                <c:pt idx="25">
                  <c:v>0.20347105022575773</c:v>
                </c:pt>
              </c:numCache>
            </c:numRef>
          </c:val>
          <c:smooth val="0"/>
        </c:ser>
        <c:ser>
          <c:idx val="0"/>
          <c:order val="2"/>
          <c:tx>
            <c:v> sector 1's ROP</c:v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Data!$I$5:$I$30</c:f>
              <c:numCache>
                <c:formatCode>0.0%</c:formatCode>
                <c:ptCount val="26"/>
                <c:pt idx="0">
                  <c:v>0.26246533967122176</c:v>
                </c:pt>
                <c:pt idx="1">
                  <c:v>0.21413255298326317</c:v>
                </c:pt>
                <c:pt idx="2">
                  <c:v>0.21784568397751869</c:v>
                </c:pt>
                <c:pt idx="3">
                  <c:v>0.19571789725660294</c:v>
                </c:pt>
                <c:pt idx="4">
                  <c:v>0.20984305386427504</c:v>
                </c:pt>
                <c:pt idx="5">
                  <c:v>0.19241360347330638</c:v>
                </c:pt>
                <c:pt idx="6">
                  <c:v>0.20844502196824988</c:v>
                </c:pt>
                <c:pt idx="7">
                  <c:v>0.19187699567574801</c:v>
                </c:pt>
                <c:pt idx="8">
                  <c:v>0.20823843131866138</c:v>
                </c:pt>
                <c:pt idx="9">
                  <c:v>0.19181494661730403</c:v>
                </c:pt>
                <c:pt idx="10">
                  <c:v>0.20822210499982874</c:v>
                </c:pt>
                <c:pt idx="11">
                  <c:v>0.19181850723043459</c:v>
                </c:pt>
                <c:pt idx="12">
                  <c:v>0.2082265184338854</c:v>
                </c:pt>
                <c:pt idx="13">
                  <c:v>0.19182502746438024</c:v>
                </c:pt>
                <c:pt idx="14">
                  <c:v>0.20822923358355894</c:v>
                </c:pt>
                <c:pt idx="15">
                  <c:v>0.19182879285622123</c:v>
                </c:pt>
                <c:pt idx="16">
                  <c:v>0.20822971528601486</c:v>
                </c:pt>
                <c:pt idx="17">
                  <c:v>0.19183093988083755</c:v>
                </c:pt>
                <c:pt idx="18">
                  <c:v>0.20822915250622631</c:v>
                </c:pt>
                <c:pt idx="19">
                  <c:v>0.19183242974540415</c:v>
                </c:pt>
                <c:pt idx="20">
                  <c:v>0.2082281952542111</c:v>
                </c:pt>
                <c:pt idx="21">
                  <c:v>0.19183368544134494</c:v>
                </c:pt>
                <c:pt idx="22">
                  <c:v>0.20822710211084172</c:v>
                </c:pt>
                <c:pt idx="23">
                  <c:v>0.1918348629916069</c:v>
                </c:pt>
                <c:pt idx="24">
                  <c:v>0.20822596437854557</c:v>
                </c:pt>
                <c:pt idx="25">
                  <c:v>0.19183601547522833</c:v>
                </c:pt>
              </c:numCache>
            </c:numRef>
          </c:val>
          <c:smooth val="0"/>
        </c:ser>
        <c:ser>
          <c:idx val="1"/>
          <c:order val="3"/>
          <c:tx>
            <c:v> sector 2's ROP</c:v>
          </c:tx>
          <c:spPr>
            <a:ln w="28575" cap="rnd">
              <a:solidFill>
                <a:srgbClr val="3399FF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Data!$J$5:$J$30</c:f>
              <c:numCache>
                <c:formatCode>0.0%</c:formatCode>
                <c:ptCount val="26"/>
                <c:pt idx="0">
                  <c:v>0.23746602601436595</c:v>
                </c:pt>
                <c:pt idx="1">
                  <c:v>0.23592708568160603</c:v>
                </c:pt>
                <c:pt idx="2">
                  <c:v>0.19375345679718814</c:v>
                </c:pt>
                <c:pt idx="3">
                  <c:v>0.21880407404049018</c:v>
                </c:pt>
                <c:pt idx="4">
                  <c:v>0.1861150086529948</c:v>
                </c:pt>
                <c:pt idx="5">
                  <c:v>0.21582701088393019</c:v>
                </c:pt>
                <c:pt idx="6">
                  <c:v>0.18485002058986755</c:v>
                </c:pt>
                <c:pt idx="7">
                  <c:v>0.21537390093232323</c:v>
                </c:pt>
                <c:pt idx="8">
                  <c:v>0.18469037778399344</c:v>
                </c:pt>
                <c:pt idx="9">
                  <c:v>0.21533188825348004</c:v>
                </c:pt>
                <c:pt idx="10">
                  <c:v>0.18469145704044565</c:v>
                </c:pt>
                <c:pt idx="11">
                  <c:v>0.21533855529870527</c:v>
                </c:pt>
                <c:pt idx="12">
                  <c:v>0.18470361315790829</c:v>
                </c:pt>
                <c:pt idx="13">
                  <c:v>0.21534356817719358</c:v>
                </c:pt>
                <c:pt idx="14">
                  <c:v>0.18471100221353476</c:v>
                </c:pt>
                <c:pt idx="15">
                  <c:v>0.2153445451773297</c:v>
                </c:pt>
                <c:pt idx="16">
                  <c:v>0.18471520174941602</c:v>
                </c:pt>
                <c:pt idx="17">
                  <c:v>0.21534354233701691</c:v>
                </c:pt>
                <c:pt idx="18">
                  <c:v>0.18471806287214187</c:v>
                </c:pt>
                <c:pt idx="19">
                  <c:v>0.21534177885141847</c:v>
                </c:pt>
                <c:pt idx="20">
                  <c:v>0.18472044010356647</c:v>
                </c:pt>
                <c:pt idx="21">
                  <c:v>0.21533975110111325</c:v>
                </c:pt>
                <c:pt idx="22">
                  <c:v>0.18472265456368664</c:v>
                </c:pt>
                <c:pt idx="23">
                  <c:v>0.21533763622098823</c:v>
                </c:pt>
                <c:pt idx="24">
                  <c:v>0.18472481654647011</c:v>
                </c:pt>
                <c:pt idx="25">
                  <c:v>0.21533549341748826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8080"/>
        <c:axId val="452182000"/>
      </c:lineChart>
      <c:catAx>
        <c:axId val="45217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37640736485966103"/>
              <c:y val="0.90408542114053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5218200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2182000"/>
        <c:scaling>
          <c:orientation val="minMax"/>
          <c:min val="0.18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5217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815001761461303"/>
          <c:y val="0.26256963334128691"/>
          <c:w val="0.19024243965912518"/>
          <c:h val="0.52732935655770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Palatino Linotype" panose="0204050205050503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b="1"/>
              <a:t>Figure 2. Sector 1's Price of Production, Actual vs. Simultaneously-Determined</a:t>
            </a:r>
          </a:p>
          <a:p>
            <a:pPr>
              <a:defRPr/>
            </a:pPr>
            <a:r>
              <a:rPr lang="en-US"/>
              <a:t>(% deviation from actual output price)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Data!$W$5:$W$30</c:f>
              <c:numCache>
                <c:formatCode>0.000</c:formatCode>
                <c:ptCount val="26"/>
                <c:pt idx="0">
                  <c:v>-9.9999999999997868E-3</c:v>
                </c:pt>
                <c:pt idx="1">
                  <c:v>8.8955110946684623E-3</c:v>
                </c:pt>
                <c:pt idx="2">
                  <c:v>-9.9901458633755436E-3</c:v>
                </c:pt>
                <c:pt idx="3">
                  <c:v>9.561386087319379E-3</c:v>
                </c:pt>
                <c:pt idx="4">
                  <c:v>-9.9033641625392299E-3</c:v>
                </c:pt>
                <c:pt idx="5">
                  <c:v>9.7222043640654565E-3</c:v>
                </c:pt>
                <c:pt idx="6">
                  <c:v>-9.8587934035757607E-3</c:v>
                </c:pt>
                <c:pt idx="7">
                  <c:v>9.7608875292904962E-3</c:v>
                </c:pt>
                <c:pt idx="8">
                  <c:v>-9.8406828674100222E-3</c:v>
                </c:pt>
                <c:pt idx="9">
                  <c:v>9.7696332003938124E-3</c:v>
                </c:pt>
                <c:pt idx="10">
                  <c:v>-9.8334717695859331E-3</c:v>
                </c:pt>
                <c:pt idx="11">
                  <c:v>9.7708821889499475E-3</c:v>
                </c:pt>
                <c:pt idx="12">
                  <c:v>-9.8301680293225724E-3</c:v>
                </c:pt>
                <c:pt idx="13">
                  <c:v>9.7702091807763125E-3</c:v>
                </c:pt>
                <c:pt idx="14">
                  <c:v>-9.8281733150722417E-3</c:v>
                </c:pt>
                <c:pt idx="15">
                  <c:v>9.7690315647642745E-3</c:v>
                </c:pt>
                <c:pt idx="16">
                  <c:v>-9.8266004241043259E-3</c:v>
                </c:pt>
                <c:pt idx="17">
                  <c:v>9.7677183892861397E-3</c:v>
                </c:pt>
                <c:pt idx="18">
                  <c:v>-9.8251601552218348E-3</c:v>
                </c:pt>
                <c:pt idx="19">
                  <c:v>9.7663679770472189E-3</c:v>
                </c:pt>
                <c:pt idx="20">
                  <c:v>-9.8237608627691486E-3</c:v>
                </c:pt>
                <c:pt idx="21">
                  <c:v>9.7650070837984604E-3</c:v>
                </c:pt>
                <c:pt idx="22">
                  <c:v>-9.8223740308776009E-3</c:v>
                </c:pt>
                <c:pt idx="23">
                  <c:v>9.7636431278063096E-3</c:v>
                </c:pt>
                <c:pt idx="24">
                  <c:v>-9.8209908951787384E-3</c:v>
                </c:pt>
                <c:pt idx="25">
                  <c:v>9.7622781988930818E-3</c:v>
                </c:pt>
              </c:numCache>
            </c:numRef>
          </c:val>
          <c:smooth val="0"/>
        </c:ser>
        <c:ser>
          <c:idx val="2"/>
          <c:order val="1"/>
          <c:tx>
            <c:v> simultaneously-determined</c:v>
          </c:tx>
          <c:spPr>
            <a:ln w="28575" cap="rnd">
              <a:solidFill>
                <a:srgbClr val="8263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Data!$X$5:$X$30</c:f>
              <c:numCache>
                <c:formatCode>0.000</c:formatCode>
                <c:ptCount val="26"/>
                <c:pt idx="0">
                  <c:v>-1.0102624406977068E-2</c:v>
                </c:pt>
                <c:pt idx="1">
                  <c:v>-1.9072407937854363E-2</c:v>
                </c:pt>
                <c:pt idx="2">
                  <c:v>-3.3957452556710455E-2</c:v>
                </c:pt>
                <c:pt idx="3">
                  <c:v>-2.8818778991591132E-2</c:v>
                </c:pt>
                <c:pt idx="4">
                  <c:v>-3.7786760056628288E-2</c:v>
                </c:pt>
                <c:pt idx="5">
                  <c:v>-3.0247589083173487E-2</c:v>
                </c:pt>
                <c:pt idx="6">
                  <c:v>-3.8249688810298221E-2</c:v>
                </c:pt>
                <c:pt idx="7">
                  <c:v>-3.035724424356756E-2</c:v>
                </c:pt>
                <c:pt idx="8">
                  <c:v>-3.823978881256429E-2</c:v>
                </c:pt>
                <c:pt idx="9">
                  <c:v>-3.0321065568746142E-2</c:v>
                </c:pt>
                <c:pt idx="10">
                  <c:v>-3.8204117618450106E-2</c:v>
                </c:pt>
                <c:pt idx="11">
                  <c:v>-3.029546902485758E-2</c:v>
                </c:pt>
                <c:pt idx="12">
                  <c:v>-3.8185987085323281E-2</c:v>
                </c:pt>
                <c:pt idx="13">
                  <c:v>-3.0284873269639356E-2</c:v>
                </c:pt>
                <c:pt idx="14">
                  <c:v>-3.8178614365700581E-2</c:v>
                </c:pt>
                <c:pt idx="15">
                  <c:v>-3.0281346349038452E-2</c:v>
                </c:pt>
                <c:pt idx="16">
                  <c:v>-3.8175660824950719E-2</c:v>
                </c:pt>
                <c:pt idx="17">
                  <c:v>-3.0280496244963873E-2</c:v>
                </c:pt>
                <c:pt idx="18">
                  <c:v>-3.8174290545166856E-2</c:v>
                </c:pt>
                <c:pt idx="19">
                  <c:v>-3.0280569119647605E-2</c:v>
                </c:pt>
                <c:pt idx="20">
                  <c:v>-3.8173450577463242E-2</c:v>
                </c:pt>
                <c:pt idx="21">
                  <c:v>-3.0280944620502348E-2</c:v>
                </c:pt>
                <c:pt idx="22">
                  <c:v>-3.8172781486392249E-2</c:v>
                </c:pt>
                <c:pt idx="23">
                  <c:v>-3.0281416407426431E-2</c:v>
                </c:pt>
                <c:pt idx="24">
                  <c:v>-3.817216611909402E-2</c:v>
                </c:pt>
                <c:pt idx="25">
                  <c:v>-3.0281918264674412E-2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79256"/>
        <c:axId val="452183176"/>
      </c:lineChart>
      <c:catAx>
        <c:axId val="45217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5218317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2183176"/>
        <c:scaling>
          <c:orientation val="minMax"/>
          <c:min val="-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52179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>
              <a:lumMod val="95000"/>
              <a:lumOff val="5000"/>
            </a:schemeClr>
          </a:solidFill>
          <a:latin typeface="Palatino Linotype" panose="02040502050505030304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b="1"/>
              <a:t>Figure 3. Sector 2's Price of Production, Actual vs. Simultaneously-Determined</a:t>
            </a:r>
          </a:p>
          <a:p>
            <a:pPr>
              <a:defRPr/>
            </a:pPr>
            <a:r>
              <a:rPr lang="en-US"/>
              <a:t>(% deviation from actual output price)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Data!$Y$5:$Y$30</c:f>
              <c:numCache>
                <c:formatCode>0.000</c:formatCode>
                <c:ptCount val="26"/>
                <c:pt idx="0">
                  <c:v>1.0000000000000231E-2</c:v>
                </c:pt>
                <c:pt idx="1">
                  <c:v>-8.8955110946685734E-3</c:v>
                </c:pt>
                <c:pt idx="2">
                  <c:v>9.9901458633757656E-3</c:v>
                </c:pt>
                <c:pt idx="3">
                  <c:v>-9.56138608731949E-3</c:v>
                </c:pt>
                <c:pt idx="4">
                  <c:v>9.9033641625392299E-3</c:v>
                </c:pt>
                <c:pt idx="5">
                  <c:v>-9.7222043640655675E-3</c:v>
                </c:pt>
                <c:pt idx="6">
                  <c:v>9.8587934035756497E-3</c:v>
                </c:pt>
                <c:pt idx="7">
                  <c:v>-9.7608875292903852E-3</c:v>
                </c:pt>
                <c:pt idx="8">
                  <c:v>9.8406828674098001E-3</c:v>
                </c:pt>
                <c:pt idx="9">
                  <c:v>-9.7696332003935904E-3</c:v>
                </c:pt>
                <c:pt idx="10">
                  <c:v>9.8334717695862661E-3</c:v>
                </c:pt>
                <c:pt idx="11">
                  <c:v>-9.7708821889496145E-3</c:v>
                </c:pt>
                <c:pt idx="12">
                  <c:v>9.8301680293231275E-3</c:v>
                </c:pt>
                <c:pt idx="13">
                  <c:v>-9.7702091807759794E-3</c:v>
                </c:pt>
                <c:pt idx="14">
                  <c:v>9.8281733150726858E-3</c:v>
                </c:pt>
                <c:pt idx="15">
                  <c:v>-9.7690315647642745E-3</c:v>
                </c:pt>
                <c:pt idx="16">
                  <c:v>9.8266004241045479E-3</c:v>
                </c:pt>
                <c:pt idx="17">
                  <c:v>-9.7677183892860286E-3</c:v>
                </c:pt>
                <c:pt idx="18">
                  <c:v>9.8251601552217238E-3</c:v>
                </c:pt>
                <c:pt idx="19">
                  <c:v>-9.766367977047663E-3</c:v>
                </c:pt>
                <c:pt idx="20">
                  <c:v>9.8237608627691486E-3</c:v>
                </c:pt>
                <c:pt idx="21">
                  <c:v>-9.7650070837982383E-3</c:v>
                </c:pt>
                <c:pt idx="22">
                  <c:v>9.8223740308778229E-3</c:v>
                </c:pt>
                <c:pt idx="23">
                  <c:v>-9.7636431278064206E-3</c:v>
                </c:pt>
                <c:pt idx="24">
                  <c:v>9.8209908951789604E-3</c:v>
                </c:pt>
                <c:pt idx="25">
                  <c:v>-9.7622781988930818E-3</c:v>
                </c:pt>
              </c:numCache>
            </c:numRef>
          </c:val>
          <c:smooth val="0"/>
        </c:ser>
        <c:ser>
          <c:idx val="0"/>
          <c:order val="1"/>
          <c:spPr>
            <a:ln w="28575" cap="rnd">
              <a:solidFill>
                <a:srgbClr val="826300"/>
              </a:solidFill>
              <a:round/>
            </a:ln>
            <a:effectLst/>
          </c:spPr>
          <c:marker>
            <c:symbol val="none"/>
          </c:marker>
          <c:cat>
            <c:numRef>
              <c:f>Data!$A$5:$A$30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Data!$Z$5:$Z$30</c:f>
              <c:numCache>
                <c:formatCode>0.000</c:formatCode>
                <c:ptCount val="26"/>
                <c:pt idx="0">
                  <c:v>9.8953023726799927E-3</c:v>
                </c:pt>
                <c:pt idx="1">
                  <c:v>-2.9124902896756732E-2</c:v>
                </c:pt>
                <c:pt idx="2">
                  <c:v>-1.8262885659637629E-2</c:v>
                </c:pt>
                <c:pt idx="3">
                  <c:v>-4.144502134342265E-2</c:v>
                </c:pt>
                <c:pt idx="4">
                  <c:v>-2.3346241337443452E-2</c:v>
                </c:pt>
                <c:pt idx="5">
                  <c:v>-4.3599721308049344E-2</c:v>
                </c:pt>
                <c:pt idx="6">
                  <c:v>-2.4188381465536035E-2</c:v>
                </c:pt>
                <c:pt idx="7">
                  <c:v>-4.3918358352358022E-2</c:v>
                </c:pt>
                <c:pt idx="8">
                  <c:v>-2.4294371327967967E-2</c:v>
                </c:pt>
                <c:pt idx="9">
                  <c:v>-4.3941967219302991E-2</c:v>
                </c:pt>
                <c:pt idx="10">
                  <c:v>-2.4294982598100368E-2</c:v>
                </c:pt>
                <c:pt idx="11">
                  <c:v>-4.3932615837844025E-2</c:v>
                </c:pt>
                <c:pt idx="12">
                  <c:v>-2.4289127520624509E-2</c:v>
                </c:pt>
                <c:pt idx="13">
                  <c:v>-4.392548059600776E-2</c:v>
                </c:pt>
                <c:pt idx="14">
                  <c:v>-2.4286810715005269E-2</c:v>
                </c:pt>
                <c:pt idx="15">
                  <c:v>-4.3921644758269651E-2</c:v>
                </c:pt>
                <c:pt idx="16">
                  <c:v>-2.4286746750688648E-2</c:v>
                </c:pt>
                <c:pt idx="17">
                  <c:v>-4.3919370855505568E-2</c:v>
                </c:pt>
                <c:pt idx="18">
                  <c:v>-2.4287617119172378E-2</c:v>
                </c:pt>
                <c:pt idx="19">
                  <c:v>-4.3917689335356669E-2</c:v>
                </c:pt>
                <c:pt idx="20">
                  <c:v>-2.4288823726472897E-2</c:v>
                </c:pt>
                <c:pt idx="21">
                  <c:v>-4.3916212149082812E-2</c:v>
                </c:pt>
                <c:pt idx="22">
                  <c:v>-2.4290143309087076E-2</c:v>
                </c:pt>
                <c:pt idx="23">
                  <c:v>-4.3914801894647915E-2</c:v>
                </c:pt>
                <c:pt idx="24">
                  <c:v>-2.4291499442638864E-2</c:v>
                </c:pt>
                <c:pt idx="25">
                  <c:v>-4.3913412843039845E-2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82784"/>
        <c:axId val="452178472"/>
      </c:lineChart>
      <c:catAx>
        <c:axId val="45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5217847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2178472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5218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>
              <a:lumMod val="95000"/>
              <a:lumOff val="5000"/>
            </a:schemeClr>
          </a:solidFill>
          <a:latin typeface="Palatino Linotype" panose="0204050205050503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95251</xdr:colOff>
      <xdr:row>11</xdr:row>
      <xdr:rowOff>76201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92" t="17971" r="22989" b="62234"/>
        <a:stretch/>
      </xdr:blipFill>
      <xdr:spPr>
        <a:xfrm>
          <a:off x="0" y="1"/>
          <a:ext cx="10458451" cy="2171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171450</xdr:rowOff>
    </xdr:from>
    <xdr:to>
      <xdr:col>17</xdr:col>
      <xdr:colOff>95250</xdr:colOff>
      <xdr:row>68</xdr:row>
      <xdr:rowOff>47625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3389" t="32469" r="22991" b="21778"/>
        <a:stretch/>
      </xdr:blipFill>
      <xdr:spPr>
        <a:xfrm>
          <a:off x="0" y="7981950"/>
          <a:ext cx="10458450" cy="5019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38100</xdr:rowOff>
    </xdr:from>
    <xdr:to>
      <xdr:col>17</xdr:col>
      <xdr:colOff>95250</xdr:colOff>
      <xdr:row>114</xdr:row>
      <xdr:rowOff>19050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4954" t="14585" r="24893" b="5717"/>
        <a:stretch/>
      </xdr:blipFill>
      <xdr:spPr>
        <a:xfrm>
          <a:off x="0" y="12992100"/>
          <a:ext cx="10458450" cy="874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66675</xdr:rowOff>
    </xdr:from>
    <xdr:to>
      <xdr:col>17</xdr:col>
      <xdr:colOff>95251</xdr:colOff>
      <xdr:row>41</xdr:row>
      <xdr:rowOff>171451</xdr:rowOff>
    </xdr:to>
    <xdr:pic>
      <xdr:nvPicPr>
        <xdr:cNvPr id="26" name="Picture 2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392" t="40283" r="22989" b="6672"/>
        <a:stretch/>
      </xdr:blipFill>
      <xdr:spPr>
        <a:xfrm>
          <a:off x="0" y="2162175"/>
          <a:ext cx="10458451" cy="5819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5"/>
  <sheetViews>
    <sheetView tabSelected="1" topLeftCell="K1" zoomScale="75" zoomScaleNormal="75" workbookViewId="0">
      <selection activeCell="AZ51" sqref="AZ51"/>
    </sheetView>
  </sheetViews>
  <sheetFormatPr defaultRowHeight="15" x14ac:dyDescent="0.25"/>
  <cols>
    <col min="1" max="2" width="5.7109375" style="1" customWidth="1"/>
    <col min="3" max="3" width="5.5703125" style="1" customWidth="1"/>
    <col min="4" max="4" width="6.85546875" style="1" customWidth="1"/>
    <col min="5" max="5" width="8.5703125" style="1" customWidth="1"/>
    <col min="6" max="6" width="9.85546875" style="1" customWidth="1"/>
    <col min="7" max="7" width="8.5703125" style="1" customWidth="1"/>
    <col min="8" max="11" width="8.42578125" style="1" customWidth="1"/>
    <col min="12" max="12" width="8.5703125" style="1" customWidth="1"/>
    <col min="13" max="13" width="7.5703125" style="1" customWidth="1"/>
    <col min="14" max="14" width="8" style="1" customWidth="1"/>
    <col min="15" max="15" width="6.7109375" style="1" customWidth="1"/>
    <col min="16" max="16" width="3.42578125" style="9" customWidth="1"/>
    <col min="17" max="17" width="6.85546875" style="1" customWidth="1"/>
    <col min="18" max="18" width="6.7109375" style="1" customWidth="1"/>
    <col min="19" max="19" width="7.140625" style="1" customWidth="1"/>
    <col min="20" max="20" width="7.7109375" style="1" customWidth="1"/>
    <col min="21" max="21" width="9.140625" style="1" customWidth="1"/>
    <col min="22" max="22" width="3.42578125" style="9" customWidth="1"/>
    <col min="23" max="23" width="7.5703125" style="1" customWidth="1"/>
    <col min="24" max="24" width="7.140625" style="1" customWidth="1"/>
    <col min="25" max="26" width="7.28515625" style="1" customWidth="1"/>
    <col min="27" max="27" width="3.7109375" style="9" customWidth="1"/>
    <col min="28" max="39" width="6.7109375" style="1" customWidth="1"/>
    <col min="40" max="40" width="7.28515625" style="1" customWidth="1"/>
    <col min="41" max="41" width="7.140625" style="1" customWidth="1"/>
    <col min="42" max="42" width="6.140625" style="1" customWidth="1"/>
    <col min="43" max="43" width="6.7109375" style="1" customWidth="1"/>
    <col min="44" max="44" width="3.85546875" style="9" customWidth="1"/>
    <col min="45" max="56" width="7.5703125" style="1" customWidth="1"/>
    <col min="57" max="58" width="7.42578125" style="1" customWidth="1"/>
    <col min="59" max="60" width="6.140625" style="1" customWidth="1"/>
    <col min="61" max="62" width="5.42578125" style="1" customWidth="1"/>
    <col min="63" max="16384" width="9.140625" style="1"/>
  </cols>
  <sheetData>
    <row r="1" spans="1:63" ht="61.5" customHeight="1" x14ac:dyDescent="0.25">
      <c r="C1" s="4" t="s">
        <v>22</v>
      </c>
      <c r="D1" s="4"/>
      <c r="E1" s="4" t="s">
        <v>16</v>
      </c>
      <c r="F1" s="4"/>
      <c r="G1" s="4" t="s">
        <v>17</v>
      </c>
      <c r="H1" s="4"/>
      <c r="I1" s="4" t="s">
        <v>23</v>
      </c>
      <c r="Q1" s="7"/>
    </row>
    <row r="2" spans="1:63" ht="21" x14ac:dyDescent="0.25">
      <c r="A2" s="4"/>
      <c r="B2" s="4"/>
      <c r="C2" s="1">
        <v>1</v>
      </c>
      <c r="E2" s="1">
        <v>1</v>
      </c>
      <c r="G2" s="1">
        <v>0.60599999999999998</v>
      </c>
      <c r="I2" s="1">
        <v>0.96</v>
      </c>
      <c r="Q2" s="7"/>
    </row>
    <row r="3" spans="1:63" ht="31.5" customHeight="1" x14ac:dyDescent="0.25">
      <c r="B3" s="14" t="s">
        <v>18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1"/>
      <c r="Q3" s="14" t="s">
        <v>19</v>
      </c>
      <c r="R3" s="14"/>
      <c r="S3" s="14"/>
      <c r="T3" s="14"/>
      <c r="U3" s="14"/>
      <c r="W3" s="15" t="s">
        <v>24</v>
      </c>
      <c r="X3" s="15"/>
      <c r="Y3" s="15"/>
      <c r="Z3" s="15"/>
      <c r="AB3" s="14" t="s">
        <v>18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22"/>
      <c r="AS3" s="19" t="s">
        <v>19</v>
      </c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</row>
    <row r="4" spans="1:63" s="4" customFormat="1" ht="28.5" customHeight="1" x14ac:dyDescent="0.25">
      <c r="A4" s="12" t="s">
        <v>12</v>
      </c>
      <c r="B4" s="12" t="s">
        <v>0</v>
      </c>
      <c r="C4" s="12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7</v>
      </c>
      <c r="I4" s="13" t="s">
        <v>8</v>
      </c>
      <c r="J4" s="13" t="s">
        <v>9</v>
      </c>
      <c r="K4" s="13" t="s">
        <v>13</v>
      </c>
      <c r="L4" s="13" t="s">
        <v>10</v>
      </c>
      <c r="M4" s="13" t="s">
        <v>11</v>
      </c>
      <c r="N4" s="6" t="s">
        <v>14</v>
      </c>
      <c r="O4" s="6" t="s">
        <v>15</v>
      </c>
      <c r="P4" s="10"/>
      <c r="Q4" s="12" t="s">
        <v>6</v>
      </c>
      <c r="R4" s="4" t="s">
        <v>20</v>
      </c>
      <c r="S4" s="4" t="s">
        <v>21</v>
      </c>
      <c r="T4" s="12" t="s">
        <v>8</v>
      </c>
      <c r="U4" s="12" t="s">
        <v>9</v>
      </c>
      <c r="V4" s="10"/>
      <c r="W4" s="12" t="s">
        <v>25</v>
      </c>
      <c r="X4" s="12" t="s">
        <v>26</v>
      </c>
      <c r="Y4" s="12" t="s">
        <v>27</v>
      </c>
      <c r="Z4" s="12" t="s">
        <v>28</v>
      </c>
      <c r="AA4" s="10"/>
      <c r="AB4" s="16" t="s">
        <v>29</v>
      </c>
      <c r="AC4" s="16" t="s">
        <v>30</v>
      </c>
      <c r="AD4" s="16" t="s">
        <v>31</v>
      </c>
      <c r="AE4" s="16" t="s">
        <v>32</v>
      </c>
      <c r="AF4" s="16" t="s">
        <v>45</v>
      </c>
      <c r="AG4" s="16" t="s">
        <v>33</v>
      </c>
      <c r="AH4" s="16" t="s">
        <v>34</v>
      </c>
      <c r="AI4" s="16" t="s">
        <v>35</v>
      </c>
      <c r="AJ4" s="16" t="s">
        <v>36</v>
      </c>
      <c r="AK4" s="16" t="s">
        <v>37</v>
      </c>
      <c r="AL4" s="16" t="s">
        <v>38</v>
      </c>
      <c r="AM4" s="16" t="s">
        <v>39</v>
      </c>
      <c r="AN4" s="16" t="s">
        <v>41</v>
      </c>
      <c r="AO4" s="16" t="s">
        <v>42</v>
      </c>
      <c r="AP4" s="16" t="s">
        <v>43</v>
      </c>
      <c r="AQ4" s="16" t="s">
        <v>44</v>
      </c>
      <c r="AR4" s="10"/>
      <c r="AS4" s="16" t="s">
        <v>29</v>
      </c>
      <c r="AT4" s="16" t="s">
        <v>30</v>
      </c>
      <c r="AU4" s="16" t="s">
        <v>31</v>
      </c>
      <c r="AV4" s="16" t="s">
        <v>32</v>
      </c>
      <c r="AW4" s="16" t="s">
        <v>40</v>
      </c>
      <c r="AX4" s="16" t="s">
        <v>33</v>
      </c>
      <c r="AY4" s="16" t="s">
        <v>34</v>
      </c>
      <c r="AZ4" s="16" t="s">
        <v>35</v>
      </c>
      <c r="BA4" s="16" t="s">
        <v>36</v>
      </c>
      <c r="BB4" s="16" t="s">
        <v>37</v>
      </c>
      <c r="BC4" s="16" t="s">
        <v>38</v>
      </c>
      <c r="BD4" s="16" t="s">
        <v>39</v>
      </c>
      <c r="BE4" s="8" t="s">
        <v>41</v>
      </c>
      <c r="BF4" s="8" t="s">
        <v>42</v>
      </c>
      <c r="BG4" s="8" t="s">
        <v>43</v>
      </c>
      <c r="BH4" s="8" t="s">
        <v>44</v>
      </c>
    </row>
    <row r="5" spans="1:63" x14ac:dyDescent="0.25">
      <c r="A5" s="1">
        <v>0</v>
      </c>
      <c r="B5" s="1">
        <v>0.6</v>
      </c>
      <c r="C5" s="1">
        <v>0.3</v>
      </c>
      <c r="D5" s="5">
        <v>0.4</v>
      </c>
      <c r="E5" s="5">
        <v>1</v>
      </c>
      <c r="F5" s="5">
        <v>99</v>
      </c>
      <c r="G5" s="5">
        <v>101</v>
      </c>
      <c r="H5" s="5">
        <v>0.5</v>
      </c>
      <c r="I5" s="2">
        <f>(L6/(L5*B5+M5*H5*D5)-1)</f>
        <v>0.26246533967122176</v>
      </c>
      <c r="J5" s="2">
        <f>(M6/(L5*C5+M5*H5*E5)-1)</f>
        <v>0.23746602601436595</v>
      </c>
      <c r="K5" s="2">
        <f>($L6*$F5+$M6*$G5)/($L5*$B5*$F5+$L5*$C5*$G5+$M5*$H5*($D5*$F5+$E5*$G5))-1</f>
        <v>0.24984068627450995</v>
      </c>
      <c r="L5" s="5">
        <v>1.2749999999999999</v>
      </c>
      <c r="M5" s="5">
        <v>1.2749999999999999</v>
      </c>
      <c r="N5" s="5">
        <f>(L5*B5+M5*H5*D5)*(1+K5)</f>
        <v>1.2748375000000001</v>
      </c>
      <c r="O5" s="5">
        <f>(L5*C5+M5*H5*E5)*(1+K5)</f>
        <v>1.2748375000000001</v>
      </c>
      <c r="Q5" s="5">
        <f t="shared" ref="Q5:Q68" si="0">(B5-H5*E5+((B5-H5*E5)^2+4*C5*H5*D5)^0.5)/(2*C5)</f>
        <v>1</v>
      </c>
      <c r="R5" s="5">
        <f>Q5*S5</f>
        <v>1.2747053490480507</v>
      </c>
      <c r="S5" s="5">
        <f t="shared" ref="S5:S68" si="1">(D5*F5+E5*G5)/(Q5*F5+G5-Q5*(B5*F5+C5*G5))</f>
        <v>1.2747053490480507</v>
      </c>
      <c r="T5" s="2">
        <f t="shared" ref="T5:T68" si="2">R5/(R5*B5+S5*H5*D5)-1</f>
        <v>0.25</v>
      </c>
      <c r="U5" s="2">
        <f t="shared" ref="U5:U68" si="3">S5/(R5*C5+S5*H5*E5)-1</f>
        <v>0.25</v>
      </c>
      <c r="W5" s="5">
        <f>N5/L6-1</f>
        <v>-9.9999999999997868E-3</v>
      </c>
      <c r="X5" s="5">
        <f>R5/L6-1</f>
        <v>-1.0102624406977068E-2</v>
      </c>
      <c r="Y5" s="5">
        <f>O5/M6-1</f>
        <v>1.0000000000000231E-2</v>
      </c>
      <c r="Z5" s="5">
        <f>S5/M6-1</f>
        <v>9.8953023726799927E-3</v>
      </c>
      <c r="AB5" s="1">
        <f>L5*B5*F5</f>
        <v>75.734999999999985</v>
      </c>
      <c r="AC5" s="1">
        <f>M5*H5*D5*F5</f>
        <v>25.245000000000001</v>
      </c>
      <c r="AD5" s="1">
        <f>$C$2*D5*F5-AC5</f>
        <v>14.355</v>
      </c>
      <c r="AE5" s="1">
        <f>SUM(AB5:AD5)</f>
        <v>115.33499999999999</v>
      </c>
      <c r="AF5" s="1">
        <f>AG5-AB5-AC5</f>
        <v>26.50375</v>
      </c>
      <c r="AG5" s="1">
        <f>L6*F5</f>
        <v>127.48374999999999</v>
      </c>
      <c r="AH5" s="1">
        <f>L5*C5*G5</f>
        <v>38.632499999999993</v>
      </c>
      <c r="AI5" s="1">
        <f>M5*H5*E5*G5</f>
        <v>64.387499999999989</v>
      </c>
      <c r="AJ5" s="1">
        <f>$C$2*E5*G5-AI5</f>
        <v>36.612500000000011</v>
      </c>
      <c r="AK5" s="1">
        <f>SUM(AH5:AJ5)</f>
        <v>139.63249999999999</v>
      </c>
      <c r="AL5" s="1">
        <f>AM5-AH5-AI5</f>
        <v>24.463750000000005</v>
      </c>
      <c r="AM5" s="1">
        <f>M6*G5</f>
        <v>127.48374999999999</v>
      </c>
      <c r="AN5" s="20">
        <f>AE5+AK5</f>
        <v>254.96749999999997</v>
      </c>
      <c r="AO5" s="20">
        <f>AG5+AM5</f>
        <v>254.96749999999997</v>
      </c>
      <c r="AP5" s="20">
        <f>AD5+AJ5</f>
        <v>50.967500000000015</v>
      </c>
      <c r="AQ5" s="20">
        <f>AF5+AL5</f>
        <v>50.967500000000001</v>
      </c>
      <c r="AS5" s="17">
        <f>R5*B5*F5</f>
        <v>75.717497733454209</v>
      </c>
      <c r="AT5" s="17">
        <f>S5*H5*D5*F5</f>
        <v>25.239165911151403</v>
      </c>
      <c r="AU5" s="18">
        <f>$C$2*D5*F5-AT5</f>
        <v>14.360834088848598</v>
      </c>
      <c r="AV5" s="18">
        <f>SUM(AS5:AU5)</f>
        <v>115.31749773345422</v>
      </c>
      <c r="AW5" s="18">
        <f>AX5-AS5-AT5</f>
        <v>25.239165911151403</v>
      </c>
      <c r="AX5" s="18">
        <f>R5*F5</f>
        <v>126.19582955575702</v>
      </c>
      <c r="AY5" s="18">
        <f>R5*C5*G5</f>
        <v>38.623572076155938</v>
      </c>
      <c r="AZ5" s="18">
        <f>S5*H5*E5*G5</f>
        <v>64.372620126926563</v>
      </c>
      <c r="BA5" s="18">
        <f>$C$2*E5*G5-AZ5</f>
        <v>36.627379873073437</v>
      </c>
      <c r="BB5" s="18">
        <f>SUM(AY5:BA5)</f>
        <v>139.62357207615594</v>
      </c>
      <c r="BC5" s="18">
        <f>BD5-AY5-AZ5</f>
        <v>25.749048050770625</v>
      </c>
      <c r="BD5" s="17">
        <f>S5*G5</f>
        <v>128.74524025385313</v>
      </c>
      <c r="BE5" s="20">
        <f>AV5+BB5</f>
        <v>254.94106980961016</v>
      </c>
      <c r="BF5" s="20">
        <f>AX5+BD5</f>
        <v>254.94106980961016</v>
      </c>
      <c r="BG5" s="20">
        <f>AU5+BA5</f>
        <v>50.988213961922035</v>
      </c>
      <c r="BH5" s="20">
        <f>AW5+BC5</f>
        <v>50.988213961922028</v>
      </c>
    </row>
    <row r="6" spans="1:63" x14ac:dyDescent="0.25">
      <c r="A6" s="1">
        <f>1+A5</f>
        <v>1</v>
      </c>
      <c r="B6" s="1">
        <v>0.6</v>
      </c>
      <c r="C6" s="1">
        <v>0.3</v>
      </c>
      <c r="D6" s="5">
        <f t="shared" ref="D6:D37" si="4">I$2*D5</f>
        <v>0.38400000000000001</v>
      </c>
      <c r="E6" s="5">
        <f t="shared" ref="E6:E37" si="5">I$2*E5</f>
        <v>0.96</v>
      </c>
      <c r="F6" s="5">
        <f t="shared" ref="F6:F37" si="6">F5*(E$2+G$2*(I5-J5))</f>
        <v>100.49980882352942</v>
      </c>
      <c r="G6" s="5">
        <f t="shared" ref="G6:G37" si="7">G5*(E$2+G$2*(J5-I5))</f>
        <v>99.469892008318482</v>
      </c>
      <c r="H6" s="5">
        <f t="shared" ref="H6:H37" si="8">H5/I$2</f>
        <v>0.52083333333333337</v>
      </c>
      <c r="I6" s="2">
        <f t="shared" ref="I6:I68" si="9">(L7/(L6*B6+M6*H6*D6)-1)</f>
        <v>0.21413255298326317</v>
      </c>
      <c r="J6" s="2">
        <f t="shared" ref="J6:J68" si="10">(M7/(L6*C6+M6*H6*E6)-1)</f>
        <v>0.23592708568160603</v>
      </c>
      <c r="K6" s="2">
        <f t="shared" ref="K6:K69" si="11">($L7*$F6+$M7*$G6)/($L6*$B6*$F6+$L6*$C6*$G6+$M6*$H6*($D6*$F6+$E6*$G6))-1</f>
        <v>0.22493288257872379</v>
      </c>
      <c r="L6" s="5">
        <f>(L5*(B5*F5+C5*G5)+(D5*F5+E5*G5))/(2*F5)</f>
        <v>1.2877146464646463</v>
      </c>
      <c r="M6" s="5">
        <f>L6*F5/G5</f>
        <v>1.2622153465346533</v>
      </c>
      <c r="N6" s="5">
        <f t="shared" ref="N6:N69" si="12">(L6*B6+M6*H6*D6)*(1+K6)</f>
        <v>1.2556442248728281</v>
      </c>
      <c r="O6" s="5">
        <f t="shared" ref="O6:O69" si="13">(L6*C6+M6*H6*E6)*(1+K6)</f>
        <v>1.2462737455827322</v>
      </c>
      <c r="Q6" s="5">
        <f t="shared" si="0"/>
        <v>1</v>
      </c>
      <c r="R6" s="5">
        <f t="shared" ref="R6:R68" si="14">Q6*S6</f>
        <v>1.2208361048755503</v>
      </c>
      <c r="S6" s="5">
        <f t="shared" si="1"/>
        <v>1.2208361048755503</v>
      </c>
      <c r="T6" s="2">
        <f t="shared" si="2"/>
        <v>0.25</v>
      </c>
      <c r="U6" s="2">
        <f t="shared" si="3"/>
        <v>0.25</v>
      </c>
      <c r="W6" s="5">
        <f t="shared" ref="W6:W69" si="15">N6/L7-1</f>
        <v>8.8955110946684623E-3</v>
      </c>
      <c r="X6" s="5">
        <f t="shared" ref="X6:X69" si="16">R6/L7-1</f>
        <v>-1.9072407937854363E-2</v>
      </c>
      <c r="Y6" s="5">
        <f t="shared" ref="Y6:Y69" si="17">O6/M7-1</f>
        <v>-8.8955110946685734E-3</v>
      </c>
      <c r="Z6" s="5">
        <f t="shared" ref="Z6:Z69" si="18">S6/M7-1</f>
        <v>-2.9124902896756732E-2</v>
      </c>
      <c r="AB6" s="1">
        <f>L6*B6*F6</f>
        <v>77.649045473373434</v>
      </c>
      <c r="AC6" s="1">
        <f>M6*H6*D6*F6</f>
        <v>25.370480204171521</v>
      </c>
      <c r="AD6" s="1">
        <f>$C$2*D6*F6-AC6</f>
        <v>13.221446384063775</v>
      </c>
      <c r="AE6" s="1">
        <f t="shared" ref="AE6:AE69" si="19">SUM(AB6:AD6)</f>
        <v>116.24097206160872</v>
      </c>
      <c r="AF6" s="1">
        <f t="shared" ref="AF6:AF69" si="20">AG6-AB6-AC6</f>
        <v>22.059834040457538</v>
      </c>
      <c r="AG6" s="1">
        <f t="shared" ref="AG6:AG69" si="21">L7*F6</f>
        <v>125.07935971800249</v>
      </c>
      <c r="AH6" s="1">
        <f>L6*C6*G6</f>
        <v>38.426651046410512</v>
      </c>
      <c r="AI6" s="1">
        <f>M6*H6*E6*G6</f>
        <v>62.776212105522127</v>
      </c>
      <c r="AJ6" s="1">
        <f>$C$2*E6*G6-AI6</f>
        <v>32.714884222463617</v>
      </c>
      <c r="AK6" s="1">
        <f t="shared" ref="AK6:AK69" si="22">SUM(AH6:AJ6)</f>
        <v>133.91774737439624</v>
      </c>
      <c r="AL6" s="1">
        <f t="shared" ref="AL6:AL69" si="23">AM6-AH6-AI6</f>
        <v>23.876496566069839</v>
      </c>
      <c r="AM6" s="1">
        <f t="shared" ref="AM6:AM69" si="24">M7*G6</f>
        <v>125.07935971800248</v>
      </c>
      <c r="AN6" s="20">
        <f t="shared" ref="AN6:AN69" si="25">AE6+AK6</f>
        <v>250.15871943600496</v>
      </c>
      <c r="AO6" s="20">
        <f t="shared" ref="AO6:AO69" si="26">AG6+AM6</f>
        <v>250.15871943600496</v>
      </c>
      <c r="AP6" s="20">
        <f t="shared" ref="AP6:AP69" si="27">AD6+AJ6</f>
        <v>45.936330606527392</v>
      </c>
      <c r="AQ6" s="20">
        <f t="shared" ref="AQ6:AQ69" si="28">AF6+AL6</f>
        <v>45.936330606527378</v>
      </c>
      <c r="AS6" s="17">
        <f t="shared" ref="AS6:AS69" si="29">R6*B6*F6</f>
        <v>73.616277086913072</v>
      </c>
      <c r="AT6" s="17">
        <f t="shared" ref="AT6:AT69" si="30">S6*H6*D6*F6</f>
        <v>24.538759028971025</v>
      </c>
      <c r="AU6" s="18">
        <f t="shared" ref="AU6:AU69" si="31">$C$2*D6*F6-AT6</f>
        <v>14.053167559264271</v>
      </c>
      <c r="AV6" s="18">
        <f t="shared" ref="AV6:AV69" si="32">SUM(AS6:AU6)</f>
        <v>112.20820367514837</v>
      </c>
      <c r="AW6" s="18">
        <f t="shared" ref="AW6:AW69" si="33">AX6-AS6-AT6</f>
        <v>24.538759028971018</v>
      </c>
      <c r="AX6" s="18">
        <f t="shared" ref="AX6:AX69" si="34">R6*F6</f>
        <v>122.69379514485512</v>
      </c>
      <c r="AY6" s="18">
        <f t="shared" ref="AY6:AY69" si="35">R6*C6*G6</f>
        <v>36.430930653548145</v>
      </c>
      <c r="AZ6" s="18">
        <f t="shared" ref="AZ6:AZ69" si="36">S6*H6*E6*G6</f>
        <v>60.718217755913578</v>
      </c>
      <c r="BA6" s="18">
        <f t="shared" ref="BA6:BA69" si="37">$C$2*E6*G6-AZ6</f>
        <v>34.772878572072166</v>
      </c>
      <c r="BB6" s="18">
        <f t="shared" ref="BB6:BB69" si="38">SUM(AY6:BA6)</f>
        <v>131.92202698153389</v>
      </c>
      <c r="BC6" s="18">
        <f t="shared" ref="BC6:BC69" si="39">BD6-AY6-AZ6</f>
        <v>24.287287102365433</v>
      </c>
      <c r="BD6" s="17">
        <f t="shared" ref="BD6:BD69" si="40">S6*G6</f>
        <v>121.43643551182716</v>
      </c>
      <c r="BE6" s="20">
        <f t="shared" ref="BE6:BE69" si="41">AV6+BB6</f>
        <v>244.13023065668227</v>
      </c>
      <c r="BF6" s="20">
        <f t="shared" ref="BF6:BF69" si="42">AX6+BD6</f>
        <v>244.13023065668227</v>
      </c>
      <c r="BG6" s="20">
        <f t="shared" ref="BG6:BG69" si="43">AU6+BA6</f>
        <v>48.82604613133644</v>
      </c>
      <c r="BH6" s="20">
        <f t="shared" ref="BH6:BH69" si="44">AW6+BC6</f>
        <v>48.826046131336454</v>
      </c>
    </row>
    <row r="7" spans="1:63" x14ac:dyDescent="0.25">
      <c r="A7" s="1">
        <f t="shared" ref="A7:A70" si="45">1+A6</f>
        <v>2</v>
      </c>
      <c r="B7" s="1">
        <v>0.6</v>
      </c>
      <c r="C7" s="1">
        <v>0.3</v>
      </c>
      <c r="D7" s="5">
        <f t="shared" si="4"/>
        <v>0.36863999999999997</v>
      </c>
      <c r="E7" s="5">
        <f t="shared" si="5"/>
        <v>0.92159999999999997</v>
      </c>
      <c r="F7" s="5">
        <f t="shared" si="6"/>
        <v>99.172458923562957</v>
      </c>
      <c r="G7" s="5">
        <f t="shared" si="7"/>
        <v>100.78363929552728</v>
      </c>
      <c r="H7" s="5">
        <f t="shared" si="8"/>
        <v>0.54253472222222232</v>
      </c>
      <c r="I7" s="2">
        <f t="shared" si="9"/>
        <v>0.21784568397751869</v>
      </c>
      <c r="J7" s="2">
        <f t="shared" si="10"/>
        <v>0.19375345679718814</v>
      </c>
      <c r="K7" s="2">
        <f t="shared" si="11"/>
        <v>0.20567922795550109</v>
      </c>
      <c r="L7" s="5">
        <f t="shared" ref="L7:L68" si="46">(L6*(B6*F6+C6*G6)+(D6*F6+E6*G6))/(2*F6)</f>
        <v>1.2445731109561913</v>
      </c>
      <c r="M7" s="5">
        <f t="shared" ref="M7:M68" si="47">L7*F6/G6</f>
        <v>1.2574594904309571</v>
      </c>
      <c r="N7" s="5">
        <f t="shared" si="12"/>
        <v>1.2035521260527249</v>
      </c>
      <c r="O7" s="5">
        <f t="shared" si="13"/>
        <v>1.2082131780696082</v>
      </c>
      <c r="Q7" s="5">
        <f t="shared" si="0"/>
        <v>0.99999999999999978</v>
      </c>
      <c r="R7" s="5">
        <f t="shared" si="14"/>
        <v>1.1744151403894083</v>
      </c>
      <c r="S7" s="5">
        <f t="shared" si="1"/>
        <v>1.1744151403894085</v>
      </c>
      <c r="T7" s="2">
        <f t="shared" si="2"/>
        <v>0.25</v>
      </c>
      <c r="U7" s="2">
        <f t="shared" si="3"/>
        <v>0.25</v>
      </c>
      <c r="W7" s="5">
        <f t="shared" si="15"/>
        <v>-9.9901458633755436E-3</v>
      </c>
      <c r="X7" s="5">
        <f t="shared" si="16"/>
        <v>-3.3957452556710455E-2</v>
      </c>
      <c r="Y7" s="5">
        <f t="shared" si="17"/>
        <v>9.9901458633757656E-3</v>
      </c>
      <c r="Z7" s="5">
        <f t="shared" si="18"/>
        <v>-1.8262885659637629E-2</v>
      </c>
      <c r="AB7" s="1">
        <f>L7*B7*F7</f>
        <v>74.0564254342043</v>
      </c>
      <c r="AC7" s="1">
        <f>M7*H7*D7*F7</f>
        <v>24.941069932561703</v>
      </c>
      <c r="AD7" s="1">
        <f>$C$2*D7*F7-AC7</f>
        <v>11.617865325020539</v>
      </c>
      <c r="AE7" s="1">
        <f t="shared" si="19"/>
        <v>110.61536069178655</v>
      </c>
      <c r="AF7" s="1">
        <f t="shared" si="20"/>
        <v>21.566177090234376</v>
      </c>
      <c r="AG7" s="1">
        <f t="shared" si="21"/>
        <v>120.56367245700038</v>
      </c>
      <c r="AH7" s="1">
        <f>L7*C7*G7</f>
        <v>37.629782247456305</v>
      </c>
      <c r="AI7" s="1">
        <f>M7*H7*E7*G7</f>
        <v>63.365671856165569</v>
      </c>
      <c r="AJ7" s="1">
        <f>$C$2*E7*G7-AI7</f>
        <v>29.516530118592364</v>
      </c>
      <c r="AK7" s="1">
        <f t="shared" si="22"/>
        <v>130.51198422221424</v>
      </c>
      <c r="AL7" s="1">
        <f t="shared" si="23"/>
        <v>19.568218353378505</v>
      </c>
      <c r="AM7" s="1">
        <f t="shared" si="24"/>
        <v>120.56367245700038</v>
      </c>
      <c r="AN7" s="20">
        <f t="shared" si="25"/>
        <v>241.12734491400079</v>
      </c>
      <c r="AO7" s="20">
        <f t="shared" si="26"/>
        <v>241.12734491400076</v>
      </c>
      <c r="AP7" s="20">
        <f t="shared" si="27"/>
        <v>41.134395443612902</v>
      </c>
      <c r="AQ7" s="20">
        <f t="shared" si="28"/>
        <v>41.134395443612881</v>
      </c>
      <c r="AS7" s="17">
        <f t="shared" si="29"/>
        <v>69.881782361687399</v>
      </c>
      <c r="AT7" s="17">
        <f t="shared" si="30"/>
        <v>23.293927453895808</v>
      </c>
      <c r="AU7" s="18">
        <f t="shared" si="31"/>
        <v>13.265007803686434</v>
      </c>
      <c r="AV7" s="18">
        <f t="shared" si="32"/>
        <v>106.44071761926963</v>
      </c>
      <c r="AW7" s="18">
        <f t="shared" si="33"/>
        <v>23.293927453895815</v>
      </c>
      <c r="AX7" s="18">
        <f t="shared" si="34"/>
        <v>116.46963726947902</v>
      </c>
      <c r="AY7" s="18">
        <f t="shared" si="35"/>
        <v>35.508549567663643</v>
      </c>
      <c r="AZ7" s="18">
        <f t="shared" si="36"/>
        <v>59.180915946106104</v>
      </c>
      <c r="BA7" s="18">
        <f t="shared" si="37"/>
        <v>33.701286028651829</v>
      </c>
      <c r="BB7" s="18">
        <f t="shared" si="38"/>
        <v>128.39075154242158</v>
      </c>
      <c r="BC7" s="18">
        <f t="shared" si="39"/>
        <v>23.672366378442426</v>
      </c>
      <c r="BD7" s="17">
        <f t="shared" si="40"/>
        <v>118.36183189221218</v>
      </c>
      <c r="BE7" s="20">
        <f t="shared" si="41"/>
        <v>234.83146916169122</v>
      </c>
      <c r="BF7" s="20">
        <f t="shared" si="42"/>
        <v>234.83146916169119</v>
      </c>
      <c r="BG7" s="20">
        <f t="shared" si="43"/>
        <v>46.966293832338266</v>
      </c>
      <c r="BH7" s="20">
        <f t="shared" si="44"/>
        <v>46.966293832338238</v>
      </c>
    </row>
    <row r="8" spans="1:63" x14ac:dyDescent="0.25">
      <c r="A8" s="1">
        <f t="shared" si="45"/>
        <v>3</v>
      </c>
      <c r="B8" s="1">
        <v>0.6</v>
      </c>
      <c r="C8" s="1">
        <v>0.3</v>
      </c>
      <c r="D8" s="5">
        <f t="shared" si="4"/>
        <v>0.35389439999999994</v>
      </c>
      <c r="E8" s="5">
        <f t="shared" si="5"/>
        <v>0.88473599999999997</v>
      </c>
      <c r="F8" s="5">
        <f t="shared" si="6"/>
        <v>100.62036588227654</v>
      </c>
      <c r="G8" s="5">
        <f t="shared" si="7"/>
        <v>99.312209281142472</v>
      </c>
      <c r="H8" s="5">
        <f t="shared" si="8"/>
        <v>0.56514033564814825</v>
      </c>
      <c r="I8" s="2">
        <f t="shared" si="9"/>
        <v>0.19571789725660294</v>
      </c>
      <c r="J8" s="2">
        <f t="shared" si="10"/>
        <v>0.21880407404049018</v>
      </c>
      <c r="K8" s="2">
        <f t="shared" si="11"/>
        <v>0.20715061772379095</v>
      </c>
      <c r="L8" s="5">
        <f t="shared" si="46"/>
        <v>1.2156971175830649</v>
      </c>
      <c r="M8" s="5">
        <f t="shared" si="47"/>
        <v>1.1962623427744281</v>
      </c>
      <c r="N8" s="5">
        <f t="shared" si="12"/>
        <v>1.1693314810812292</v>
      </c>
      <c r="O8" s="5">
        <f t="shared" si="13"/>
        <v>1.162293270956559</v>
      </c>
      <c r="Q8" s="5">
        <f t="shared" si="0"/>
        <v>0.99999999999999978</v>
      </c>
      <c r="R8" s="5">
        <f t="shared" si="14"/>
        <v>1.1248773885472436</v>
      </c>
      <c r="S8" s="5">
        <f t="shared" si="1"/>
        <v>1.1248773885472438</v>
      </c>
      <c r="T8" s="2">
        <f t="shared" si="2"/>
        <v>0.25</v>
      </c>
      <c r="U8" s="2">
        <f t="shared" si="3"/>
        <v>0.25</v>
      </c>
      <c r="W8" s="5">
        <f t="shared" si="15"/>
        <v>9.561386087319379E-3</v>
      </c>
      <c r="X8" s="5">
        <f t="shared" si="16"/>
        <v>-2.8818778991591132E-2</v>
      </c>
      <c r="Y8" s="5">
        <f t="shared" si="17"/>
        <v>-9.56138608731949E-3</v>
      </c>
      <c r="Z8" s="5">
        <f t="shared" si="18"/>
        <v>-4.144502134342265E-2</v>
      </c>
      <c r="AB8" s="1">
        <f>L8*B8*F8</f>
        <v>73.394333263942173</v>
      </c>
      <c r="AC8" s="1">
        <f>M8*H8*D8*F8</f>
        <v>24.073670924230456</v>
      </c>
      <c r="AD8" s="1">
        <f>$C$2*D8*F8-AC8</f>
        <v>11.53531308745827</v>
      </c>
      <c r="AE8" s="1">
        <f t="shared" si="19"/>
        <v>109.00331727563091</v>
      </c>
      <c r="AF8" s="1">
        <f t="shared" si="20"/>
        <v>19.076232829506893</v>
      </c>
      <c r="AG8" s="1">
        <f t="shared" si="21"/>
        <v>116.54423701767952</v>
      </c>
      <c r="AH8" s="1">
        <f>L8*C8*G8</f>
        <v>36.220069969167298</v>
      </c>
      <c r="AI8" s="1">
        <f>M8*H8*E8*G8</f>
        <v>59.401728070381907</v>
      </c>
      <c r="AJ8" s="1">
        <f>$C$2*E8*G8-AI8</f>
        <v>28.46335872017896</v>
      </c>
      <c r="AK8" s="1">
        <f t="shared" si="22"/>
        <v>124.08515675972816</v>
      </c>
      <c r="AL8" s="1">
        <f t="shared" si="23"/>
        <v>20.92243897813033</v>
      </c>
      <c r="AM8" s="1">
        <f t="shared" si="24"/>
        <v>116.54423701767954</v>
      </c>
      <c r="AN8" s="20">
        <f t="shared" si="25"/>
        <v>233.08847403535907</v>
      </c>
      <c r="AO8" s="20">
        <f t="shared" si="26"/>
        <v>233.08847403535907</v>
      </c>
      <c r="AP8" s="20">
        <f t="shared" si="27"/>
        <v>39.99867180763723</v>
      </c>
      <c r="AQ8" s="20">
        <f t="shared" si="28"/>
        <v>39.998671807637223</v>
      </c>
      <c r="AS8" s="17">
        <f t="shared" si="29"/>
        <v>67.911344644994031</v>
      </c>
      <c r="AT8" s="17">
        <f t="shared" si="30"/>
        <v>22.637114881664687</v>
      </c>
      <c r="AU8" s="18">
        <f t="shared" si="31"/>
        <v>12.971869130024039</v>
      </c>
      <c r="AV8" s="18">
        <f t="shared" si="32"/>
        <v>103.52032865668275</v>
      </c>
      <c r="AW8" s="18">
        <f t="shared" si="33"/>
        <v>22.637114881664687</v>
      </c>
      <c r="AX8" s="18">
        <f t="shared" si="34"/>
        <v>113.1855744083234</v>
      </c>
      <c r="AY8" s="18">
        <f t="shared" si="35"/>
        <v>33.514217588108657</v>
      </c>
      <c r="AZ8" s="18">
        <f t="shared" si="36"/>
        <v>55.85702931351446</v>
      </c>
      <c r="BA8" s="18">
        <f t="shared" si="37"/>
        <v>32.008057477046407</v>
      </c>
      <c r="BB8" s="18">
        <f t="shared" si="38"/>
        <v>121.37930437866953</v>
      </c>
      <c r="BC8" s="18">
        <f t="shared" si="39"/>
        <v>22.342811725405767</v>
      </c>
      <c r="BD8" s="17">
        <f t="shared" si="40"/>
        <v>111.71405862702889</v>
      </c>
      <c r="BE8" s="20">
        <f t="shared" si="41"/>
        <v>224.89963303535228</v>
      </c>
      <c r="BF8" s="20">
        <f t="shared" si="42"/>
        <v>224.89963303535228</v>
      </c>
      <c r="BG8" s="20">
        <f t="shared" si="43"/>
        <v>44.979926607070446</v>
      </c>
      <c r="BH8" s="20">
        <f t="shared" si="44"/>
        <v>44.979926607070453</v>
      </c>
    </row>
    <row r="9" spans="1:63" x14ac:dyDescent="0.25">
      <c r="A9" s="1">
        <f t="shared" si="45"/>
        <v>4</v>
      </c>
      <c r="B9" s="1">
        <v>0.6</v>
      </c>
      <c r="C9" s="1">
        <v>0.3</v>
      </c>
      <c r="D9" s="5">
        <f t="shared" si="4"/>
        <v>0.33973862399999993</v>
      </c>
      <c r="E9" s="5">
        <f t="shared" si="5"/>
        <v>0.84934655999999997</v>
      </c>
      <c r="F9" s="5">
        <f t="shared" si="6"/>
        <v>99.212664512057046</v>
      </c>
      <c r="G9" s="5">
        <f t="shared" si="7"/>
        <v>100.70160924862176</v>
      </c>
      <c r="H9" s="5">
        <f t="shared" si="8"/>
        <v>0.58868784963348775</v>
      </c>
      <c r="I9" s="2">
        <f t="shared" si="9"/>
        <v>0.20984305386427504</v>
      </c>
      <c r="J9" s="2">
        <f t="shared" si="10"/>
        <v>0.1861150086529948</v>
      </c>
      <c r="K9" s="2">
        <f t="shared" si="11"/>
        <v>0.1978615375223387</v>
      </c>
      <c r="L9" s="5">
        <f t="shared" si="46"/>
        <v>1.1582569392963005</v>
      </c>
      <c r="M9" s="5">
        <f t="shared" si="47"/>
        <v>1.1735136884102033</v>
      </c>
      <c r="N9" s="5">
        <f t="shared" si="12"/>
        <v>1.113600245111342</v>
      </c>
      <c r="O9" s="5">
        <f t="shared" si="13"/>
        <v>1.119082886996694</v>
      </c>
      <c r="Q9" s="5">
        <f t="shared" si="0"/>
        <v>0.99999999999999978</v>
      </c>
      <c r="R9" s="5">
        <f t="shared" si="14"/>
        <v>1.0822387038452916</v>
      </c>
      <c r="S9" s="5">
        <f t="shared" si="1"/>
        <v>1.0822387038452919</v>
      </c>
      <c r="T9" s="2">
        <f t="shared" si="2"/>
        <v>0.25</v>
      </c>
      <c r="U9" s="2">
        <f t="shared" si="3"/>
        <v>0.25</v>
      </c>
      <c r="W9" s="5">
        <f t="shared" si="15"/>
        <v>-9.9033641625392299E-3</v>
      </c>
      <c r="X9" s="5">
        <f t="shared" si="16"/>
        <v>-3.7786760056628288E-2</v>
      </c>
      <c r="Y9" s="5">
        <f t="shared" si="17"/>
        <v>9.9033641625392299E-3</v>
      </c>
      <c r="Z9" s="5">
        <f t="shared" si="18"/>
        <v>-2.3346241337443452E-2</v>
      </c>
      <c r="AB9" s="1">
        <f>L9*B9*F9</f>
        <v>68.94825428229953</v>
      </c>
      <c r="AC9" s="1">
        <f>M9*H9*D9*F9</f>
        <v>23.285483973709631</v>
      </c>
      <c r="AD9" s="1">
        <f>$C$2*D9*F9-AC9</f>
        <v>10.420890150990253</v>
      </c>
      <c r="AE9" s="1">
        <f t="shared" si="19"/>
        <v>102.65462840699942</v>
      </c>
      <c r="AF9" s="1">
        <f t="shared" si="20"/>
        <v>19.354609304959183</v>
      </c>
      <c r="AG9" s="1">
        <f t="shared" si="21"/>
        <v>111.58834756096834</v>
      </c>
      <c r="AH9" s="1">
        <f>L9*C9*G9</f>
        <v>34.991501313156199</v>
      </c>
      <c r="AI9" s="1">
        <f>M9*H9*E9*G9</f>
        <v>59.087358449096598</v>
      </c>
      <c r="AJ9" s="1">
        <f>$C$2*E9*G9-AI9</f>
        <v>26.443206952684477</v>
      </c>
      <c r="AK9" s="1">
        <f t="shared" si="22"/>
        <v>120.52206671493727</v>
      </c>
      <c r="AL9" s="1">
        <f t="shared" si="23"/>
        <v>17.509487798715554</v>
      </c>
      <c r="AM9" s="1">
        <f t="shared" si="24"/>
        <v>111.58834756096836</v>
      </c>
      <c r="AN9" s="20">
        <f t="shared" si="25"/>
        <v>223.17669512193669</v>
      </c>
      <c r="AO9" s="20">
        <f t="shared" si="26"/>
        <v>223.17669512193669</v>
      </c>
      <c r="AP9" s="20">
        <f t="shared" si="27"/>
        <v>36.86409710367473</v>
      </c>
      <c r="AQ9" s="20">
        <f t="shared" si="28"/>
        <v>36.864097103674737</v>
      </c>
      <c r="AS9" s="17">
        <f t="shared" si="29"/>
        <v>64.423071267939832</v>
      </c>
      <c r="AT9" s="17">
        <f t="shared" si="30"/>
        <v>21.47435708931328</v>
      </c>
      <c r="AU9" s="18">
        <f t="shared" si="31"/>
        <v>12.232017035386605</v>
      </c>
      <c r="AV9" s="18">
        <f t="shared" si="32"/>
        <v>98.129445392639724</v>
      </c>
      <c r="AW9" s="18">
        <f t="shared" si="33"/>
        <v>21.474357089313266</v>
      </c>
      <c r="AX9" s="18">
        <f t="shared" si="34"/>
        <v>107.37178544656638</v>
      </c>
      <c r="AY9" s="18">
        <f t="shared" si="35"/>
        <v>32.694953720509034</v>
      </c>
      <c r="AZ9" s="18">
        <f t="shared" si="36"/>
        <v>54.491589534181749</v>
      </c>
      <c r="BA9" s="18">
        <f t="shared" si="37"/>
        <v>31.038975867599326</v>
      </c>
      <c r="BB9" s="18">
        <f t="shared" si="38"/>
        <v>118.22551912229011</v>
      </c>
      <c r="BC9" s="18">
        <f t="shared" si="39"/>
        <v>21.796635813672687</v>
      </c>
      <c r="BD9" s="17">
        <f t="shared" si="40"/>
        <v>108.98317906836347</v>
      </c>
      <c r="BE9" s="20">
        <f t="shared" si="41"/>
        <v>216.35496451492983</v>
      </c>
      <c r="BF9" s="20">
        <f t="shared" si="42"/>
        <v>216.35496451492986</v>
      </c>
      <c r="BG9" s="20">
        <f t="shared" si="43"/>
        <v>43.270992902985931</v>
      </c>
      <c r="BH9" s="20">
        <f t="shared" si="44"/>
        <v>43.270992902985952</v>
      </c>
    </row>
    <row r="10" spans="1:63" x14ac:dyDescent="0.25">
      <c r="A10" s="1">
        <f t="shared" si="45"/>
        <v>5</v>
      </c>
      <c r="B10" s="1">
        <v>0.6</v>
      </c>
      <c r="C10" s="1">
        <v>0.3</v>
      </c>
      <c r="D10" s="5">
        <f t="shared" si="4"/>
        <v>0.3261490790399999</v>
      </c>
      <c r="E10" s="5">
        <f t="shared" si="5"/>
        <v>0.81537269759999997</v>
      </c>
      <c r="F10" s="5">
        <f t="shared" si="6"/>
        <v>100.6392628010357</v>
      </c>
      <c r="G10" s="5">
        <f t="shared" si="7"/>
        <v>99.253601132339185</v>
      </c>
      <c r="H10" s="5">
        <f t="shared" si="8"/>
        <v>0.61321651003488309</v>
      </c>
      <c r="I10" s="2">
        <f t="shared" si="9"/>
        <v>0.19241360347330638</v>
      </c>
      <c r="J10" s="2">
        <f t="shared" si="10"/>
        <v>0.21582701088393019</v>
      </c>
      <c r="K10" s="2">
        <f t="shared" si="11"/>
        <v>0.20400649221276557</v>
      </c>
      <c r="L10" s="5">
        <f t="shared" si="46"/>
        <v>1.1247389444661806</v>
      </c>
      <c r="M10" s="5">
        <f t="shared" si="47"/>
        <v>1.108108881214285</v>
      </c>
      <c r="N10" s="5">
        <f t="shared" si="12"/>
        <v>1.0793498521212135</v>
      </c>
      <c r="O10" s="5">
        <f t="shared" si="13"/>
        <v>1.0733430408848561</v>
      </c>
      <c r="Q10" s="5">
        <f t="shared" si="0"/>
        <v>0.99999999999999978</v>
      </c>
      <c r="R10" s="5">
        <f t="shared" si="14"/>
        <v>1.0366238523758045</v>
      </c>
      <c r="S10" s="5">
        <f t="shared" si="1"/>
        <v>1.0366238523758047</v>
      </c>
      <c r="T10" s="2">
        <f t="shared" si="2"/>
        <v>0.25</v>
      </c>
      <c r="U10" s="2">
        <f t="shared" si="3"/>
        <v>0.24999999999999978</v>
      </c>
      <c r="W10" s="5">
        <f t="shared" si="15"/>
        <v>9.7222043640654565E-3</v>
      </c>
      <c r="X10" s="5">
        <f t="shared" si="16"/>
        <v>-3.0247589083173487E-2</v>
      </c>
      <c r="Y10" s="5">
        <f t="shared" si="17"/>
        <v>-9.7222043640655675E-3</v>
      </c>
      <c r="Z10" s="5">
        <f t="shared" si="18"/>
        <v>-4.3599721308049344E-2</v>
      </c>
      <c r="AB10" s="1">
        <f>L10*B10*F10</f>
        <v>67.915738928814861</v>
      </c>
      <c r="AC10" s="1">
        <f>M10*H10*D10*F10</f>
        <v>22.303852181737209</v>
      </c>
      <c r="AD10" s="1">
        <f>$C$2*D10*F10-AC10</f>
        <v>10.519550696085101</v>
      </c>
      <c r="AE10" s="1">
        <f t="shared" si="19"/>
        <v>100.73914180663718</v>
      </c>
      <c r="AF10" s="1">
        <f t="shared" si="20"/>
        <v>17.359476629469615</v>
      </c>
      <c r="AG10" s="1">
        <f t="shared" si="21"/>
        <v>107.57906774002169</v>
      </c>
      <c r="AH10" s="1">
        <f>L10*C10*G10</f>
        <v>33.490317171616347</v>
      </c>
      <c r="AI10" s="1">
        <f>M10*H10*E10*G10</f>
        <v>54.991898453622632</v>
      </c>
      <c r="AJ10" s="1">
        <f>$C$2*E10*G10-AI10</f>
        <v>25.936778048167177</v>
      </c>
      <c r="AK10" s="1">
        <f t="shared" si="22"/>
        <v>114.41899367340616</v>
      </c>
      <c r="AL10" s="1">
        <f t="shared" si="23"/>
        <v>19.096852114782713</v>
      </c>
      <c r="AM10" s="1">
        <f t="shared" si="24"/>
        <v>107.57906774002169</v>
      </c>
      <c r="AN10" s="20">
        <f t="shared" si="25"/>
        <v>215.15813548004334</v>
      </c>
      <c r="AO10" s="20">
        <f t="shared" si="26"/>
        <v>215.15813548004337</v>
      </c>
      <c r="AP10" s="20">
        <f t="shared" si="27"/>
        <v>36.456328744252275</v>
      </c>
      <c r="AQ10" s="20">
        <f t="shared" si="28"/>
        <v>36.456328744252332</v>
      </c>
      <c r="AS10" s="17">
        <f t="shared" si="29"/>
        <v>62.595036183042367</v>
      </c>
      <c r="AT10" s="17">
        <f t="shared" si="30"/>
        <v>20.865012061014124</v>
      </c>
      <c r="AU10" s="18">
        <f t="shared" si="31"/>
        <v>11.958390816808187</v>
      </c>
      <c r="AV10" s="18">
        <f t="shared" si="32"/>
        <v>95.418439060864685</v>
      </c>
      <c r="AW10" s="18">
        <f t="shared" si="33"/>
        <v>20.865012061014131</v>
      </c>
      <c r="AX10" s="18">
        <f t="shared" si="34"/>
        <v>104.32506030507062</v>
      </c>
      <c r="AY10" s="18">
        <f t="shared" si="35"/>
        <v>30.866595110393085</v>
      </c>
      <c r="AZ10" s="18">
        <f t="shared" si="36"/>
        <v>51.444325183988497</v>
      </c>
      <c r="BA10" s="18">
        <f t="shared" si="37"/>
        <v>29.484351317801313</v>
      </c>
      <c r="BB10" s="18">
        <f t="shared" si="38"/>
        <v>111.7952716121829</v>
      </c>
      <c r="BC10" s="18">
        <f t="shared" si="39"/>
        <v>20.577730073595404</v>
      </c>
      <c r="BD10" s="17">
        <f t="shared" si="40"/>
        <v>102.88865036797698</v>
      </c>
      <c r="BE10" s="20">
        <f t="shared" si="41"/>
        <v>207.21371067304759</v>
      </c>
      <c r="BF10" s="20">
        <f t="shared" si="42"/>
        <v>207.21371067304761</v>
      </c>
      <c r="BG10" s="20">
        <f t="shared" si="43"/>
        <v>41.442742134609503</v>
      </c>
      <c r="BH10" s="20">
        <f t="shared" si="44"/>
        <v>41.442742134609531</v>
      </c>
    </row>
    <row r="11" spans="1:63" x14ac:dyDescent="0.25">
      <c r="A11" s="1">
        <f t="shared" si="45"/>
        <v>6</v>
      </c>
      <c r="B11" s="1">
        <v>0.6</v>
      </c>
      <c r="C11" s="1">
        <v>0.3</v>
      </c>
      <c r="D11" s="5">
        <f t="shared" si="4"/>
        <v>0.3131031158783999</v>
      </c>
      <c r="E11" s="5">
        <f t="shared" si="5"/>
        <v>0.78275778969599996</v>
      </c>
      <c r="F11" s="5">
        <f t="shared" si="6"/>
        <v>99.211340115787621</v>
      </c>
      <c r="G11" s="5">
        <f t="shared" si="7"/>
        <v>100.66186332251068</v>
      </c>
      <c r="H11" s="5">
        <f t="shared" si="8"/>
        <v>0.6387671979530033</v>
      </c>
      <c r="I11" s="2">
        <f t="shared" si="9"/>
        <v>0.20844502196824988</v>
      </c>
      <c r="J11" s="2">
        <f t="shared" si="10"/>
        <v>0.18485002058986755</v>
      </c>
      <c r="K11" s="2">
        <f t="shared" si="11"/>
        <v>0.19653121215708547</v>
      </c>
      <c r="L11" s="5">
        <f t="shared" si="46"/>
        <v>1.0689572314605087</v>
      </c>
      <c r="M11" s="5">
        <f t="shared" si="47"/>
        <v>1.083880751052869</v>
      </c>
      <c r="N11" s="5">
        <f t="shared" si="12"/>
        <v>1.026803844920319</v>
      </c>
      <c r="O11" s="5">
        <f t="shared" si="13"/>
        <v>1.0321607820165684</v>
      </c>
      <c r="Q11" s="5">
        <f t="shared" si="0"/>
        <v>0.99999999999999978</v>
      </c>
      <c r="R11" s="5">
        <f t="shared" si="14"/>
        <v>0.99736170033514226</v>
      </c>
      <c r="S11" s="5">
        <f t="shared" si="1"/>
        <v>0.99736170033514249</v>
      </c>
      <c r="T11" s="2">
        <f t="shared" si="2"/>
        <v>0.25</v>
      </c>
      <c r="U11" s="2">
        <f t="shared" si="3"/>
        <v>0.24999999999999978</v>
      </c>
      <c r="W11" s="5">
        <f t="shared" si="15"/>
        <v>-9.8587934035757607E-3</v>
      </c>
      <c r="X11" s="5">
        <f t="shared" si="16"/>
        <v>-3.8249688810298221E-2</v>
      </c>
      <c r="Y11" s="5">
        <f t="shared" si="17"/>
        <v>9.8587934035756497E-3</v>
      </c>
      <c r="Z11" s="5">
        <f t="shared" si="18"/>
        <v>-2.4188381465536035E-2</v>
      </c>
      <c r="AB11" s="1">
        <f>L11*B11*F11</f>
        <v>63.631607675795543</v>
      </c>
      <c r="AC11" s="1">
        <f>M11*H11*D11*F11</f>
        <v>21.5066523675323</v>
      </c>
      <c r="AD11" s="1">
        <f>$C$2*D11*F11-AC11</f>
        <v>9.5567273531924961</v>
      </c>
      <c r="AE11" s="1">
        <f t="shared" si="19"/>
        <v>94.694987396520347</v>
      </c>
      <c r="AF11" s="1">
        <f t="shared" si="20"/>
        <v>17.746646485070048</v>
      </c>
      <c r="AG11" s="1">
        <f t="shared" si="21"/>
        <v>102.88490652839789</v>
      </c>
      <c r="AH11" s="1">
        <f>L11*C11*G11</f>
        <v>32.280968019266147</v>
      </c>
      <c r="AI11" s="1">
        <f>M11*H11*E11*G11</f>
        <v>54.55272801019207</v>
      </c>
      <c r="AJ11" s="1">
        <f>$C$2*E11*G11-AI11</f>
        <v>24.241129630817241</v>
      </c>
      <c r="AK11" s="1">
        <f t="shared" si="22"/>
        <v>111.07482566027547</v>
      </c>
      <c r="AL11" s="1">
        <f t="shared" si="23"/>
        <v>16.051210498939653</v>
      </c>
      <c r="AM11" s="1">
        <f t="shared" si="24"/>
        <v>102.88490652839788</v>
      </c>
      <c r="AN11" s="20">
        <f t="shared" si="25"/>
        <v>205.76981305679581</v>
      </c>
      <c r="AO11" s="20">
        <f t="shared" si="26"/>
        <v>205.76981305679578</v>
      </c>
      <c r="AP11" s="20">
        <f t="shared" si="27"/>
        <v>33.797856984009741</v>
      </c>
      <c r="AQ11" s="20">
        <f t="shared" si="28"/>
        <v>33.797856984009698</v>
      </c>
      <c r="AS11" s="17">
        <f t="shared" si="29"/>
        <v>59.369754522246026</v>
      </c>
      <c r="AT11" s="17">
        <f t="shared" si="30"/>
        <v>19.789918174082015</v>
      </c>
      <c r="AU11" s="18">
        <f t="shared" si="31"/>
        <v>11.273461546642782</v>
      </c>
      <c r="AV11" s="18">
        <f t="shared" si="32"/>
        <v>90.433134242970823</v>
      </c>
      <c r="AW11" s="18">
        <f t="shared" si="33"/>
        <v>19.789918174082008</v>
      </c>
      <c r="AX11" s="18">
        <f t="shared" si="34"/>
        <v>98.949590870410049</v>
      </c>
      <c r="AY11" s="18">
        <f t="shared" si="35"/>
        <v>30.118886148672882</v>
      </c>
      <c r="AZ11" s="18">
        <f t="shared" si="36"/>
        <v>50.198143581121499</v>
      </c>
      <c r="BA11" s="18">
        <f t="shared" si="37"/>
        <v>28.595714059887811</v>
      </c>
      <c r="BB11" s="18">
        <f t="shared" si="38"/>
        <v>108.9127437896822</v>
      </c>
      <c r="BC11" s="18">
        <f t="shared" si="39"/>
        <v>20.079257432448586</v>
      </c>
      <c r="BD11" s="17">
        <f t="shared" si="40"/>
        <v>100.39628716224297</v>
      </c>
      <c r="BE11" s="20">
        <f t="shared" si="41"/>
        <v>199.34587803265302</v>
      </c>
      <c r="BF11" s="20">
        <f t="shared" si="42"/>
        <v>199.34587803265302</v>
      </c>
      <c r="BG11" s="20">
        <f t="shared" si="43"/>
        <v>39.86917560653059</v>
      </c>
      <c r="BH11" s="20">
        <f t="shared" si="44"/>
        <v>39.86917560653059</v>
      </c>
    </row>
    <row r="12" spans="1:63" x14ac:dyDescent="0.25">
      <c r="A12" s="1">
        <f t="shared" si="45"/>
        <v>7</v>
      </c>
      <c r="B12" s="1">
        <v>0.6</v>
      </c>
      <c r="C12" s="1">
        <v>0.3</v>
      </c>
      <c r="D12" s="5">
        <f t="shared" si="4"/>
        <v>0.30057899124326387</v>
      </c>
      <c r="E12" s="5">
        <f t="shared" si="5"/>
        <v>0.75144747810815993</v>
      </c>
      <c r="F12" s="5">
        <f t="shared" si="6"/>
        <v>100.62992049009821</v>
      </c>
      <c r="G12" s="5">
        <f t="shared" si="7"/>
        <v>99.222542539380498</v>
      </c>
      <c r="H12" s="5">
        <f t="shared" si="8"/>
        <v>0.66538249786771175</v>
      </c>
      <c r="I12" s="2">
        <f t="shared" si="9"/>
        <v>0.19187699567574801</v>
      </c>
      <c r="J12" s="2">
        <f t="shared" si="10"/>
        <v>0.21537390093232323</v>
      </c>
      <c r="K12" s="2">
        <f t="shared" si="11"/>
        <v>0.20351077297928777</v>
      </c>
      <c r="L12" s="5">
        <f t="shared" si="46"/>
        <v>1.0370276866366579</v>
      </c>
      <c r="M12" s="5">
        <f t="shared" si="47"/>
        <v>1.0220842644126782</v>
      </c>
      <c r="N12" s="5">
        <f t="shared" si="12"/>
        <v>0.99486228026965784</v>
      </c>
      <c r="O12" s="5">
        <f t="shared" si="13"/>
        <v>0.98946690938013671</v>
      </c>
      <c r="Q12" s="5">
        <f t="shared" si="0"/>
        <v>0.99999999999999967</v>
      </c>
      <c r="R12" s="5">
        <f t="shared" si="14"/>
        <v>0.9553360750574893</v>
      </c>
      <c r="S12" s="5">
        <f t="shared" si="1"/>
        <v>0.95533607505748963</v>
      </c>
      <c r="T12" s="2">
        <f t="shared" si="2"/>
        <v>0.25</v>
      </c>
      <c r="U12" s="2">
        <f t="shared" si="3"/>
        <v>0.25</v>
      </c>
      <c r="W12" s="5">
        <f t="shared" si="15"/>
        <v>9.7608875292904962E-3</v>
      </c>
      <c r="X12" s="5">
        <f t="shared" si="16"/>
        <v>-3.035724424356756E-2</v>
      </c>
      <c r="Y12" s="5">
        <f t="shared" si="17"/>
        <v>-9.7608875292903852E-3</v>
      </c>
      <c r="Z12" s="5">
        <f t="shared" si="18"/>
        <v>-4.3918358352358022E-2</v>
      </c>
      <c r="AB12" s="1">
        <f>L12*B12*F12</f>
        <v>62.613608191366424</v>
      </c>
      <c r="AC12" s="1">
        <f>M12*H12*D12*F12</f>
        <v>20.570451652405662</v>
      </c>
      <c r="AD12" s="1">
        <f>$C$2*D12*F12-AC12</f>
        <v>9.6767883373979089</v>
      </c>
      <c r="AE12" s="1">
        <f t="shared" si="19"/>
        <v>92.860848181169999</v>
      </c>
      <c r="AF12" s="1">
        <f t="shared" si="20"/>
        <v>15.961107490934626</v>
      </c>
      <c r="AG12" s="1">
        <f t="shared" si="21"/>
        <v>99.145167334706713</v>
      </c>
      <c r="AH12" s="1">
        <f>L12*C12*G12</f>
        <v>30.868957125546341</v>
      </c>
      <c r="AI12" s="1">
        <f>M12*H12*E12*G12</f>
        <v>50.706899702259207</v>
      </c>
      <c r="AJ12" s="1">
        <f>$C$2*E12*G12-AI12</f>
        <v>23.853629660437889</v>
      </c>
      <c r="AK12" s="1">
        <f t="shared" si="22"/>
        <v>105.42948648824344</v>
      </c>
      <c r="AL12" s="1">
        <f t="shared" si="23"/>
        <v>17.569310506901161</v>
      </c>
      <c r="AM12" s="1">
        <f t="shared" si="24"/>
        <v>99.145167334706713</v>
      </c>
      <c r="AN12" s="20">
        <f t="shared" si="25"/>
        <v>198.29033466941343</v>
      </c>
      <c r="AO12" s="20">
        <f t="shared" si="26"/>
        <v>198.29033466941343</v>
      </c>
      <c r="AP12" s="20">
        <f t="shared" si="27"/>
        <v>33.530417997835798</v>
      </c>
      <c r="AQ12" s="20">
        <f t="shared" si="28"/>
        <v>33.530417997835784</v>
      </c>
      <c r="AS12" s="17">
        <f t="shared" si="29"/>
        <v>57.681235964614586</v>
      </c>
      <c r="AT12" s="17">
        <f t="shared" si="30"/>
        <v>19.227078654871537</v>
      </c>
      <c r="AU12" s="18">
        <f t="shared" si="31"/>
        <v>11.020161334932034</v>
      </c>
      <c r="AV12" s="18">
        <f t="shared" si="32"/>
        <v>87.928475954418161</v>
      </c>
      <c r="AW12" s="18">
        <f t="shared" si="33"/>
        <v>19.22707865487153</v>
      </c>
      <c r="AX12" s="18">
        <f t="shared" si="34"/>
        <v>96.135393274357654</v>
      </c>
      <c r="AY12" s="18">
        <f t="shared" si="35"/>
        <v>28.43726230403896</v>
      </c>
      <c r="AZ12" s="18">
        <f t="shared" si="36"/>
        <v>47.395437173398292</v>
      </c>
      <c r="BA12" s="18">
        <f t="shared" si="37"/>
        <v>27.165092189298804</v>
      </c>
      <c r="BB12" s="18">
        <f t="shared" si="38"/>
        <v>102.99779166673605</v>
      </c>
      <c r="BC12" s="18">
        <f t="shared" si="39"/>
        <v>18.958174869359325</v>
      </c>
      <c r="BD12" s="17">
        <f t="shared" si="40"/>
        <v>94.790874346796571</v>
      </c>
      <c r="BE12" s="20">
        <f t="shared" si="41"/>
        <v>190.92626762115421</v>
      </c>
      <c r="BF12" s="20">
        <f t="shared" si="42"/>
        <v>190.92626762115424</v>
      </c>
      <c r="BG12" s="20">
        <f t="shared" si="43"/>
        <v>38.185253524230838</v>
      </c>
      <c r="BH12" s="20">
        <f t="shared" si="44"/>
        <v>38.185253524230859</v>
      </c>
    </row>
    <row r="13" spans="1:63" ht="15" customHeight="1" x14ac:dyDescent="0.25">
      <c r="A13" s="1">
        <f t="shared" si="45"/>
        <v>8</v>
      </c>
      <c r="B13" s="1">
        <v>0.6</v>
      </c>
      <c r="C13" s="1">
        <v>0.3</v>
      </c>
      <c r="D13" s="5">
        <f t="shared" si="4"/>
        <v>0.28855583159353332</v>
      </c>
      <c r="E13" s="5">
        <f t="shared" si="5"/>
        <v>0.72138957898383349</v>
      </c>
      <c r="F13" s="5">
        <f t="shared" si="6"/>
        <v>99.197038515212299</v>
      </c>
      <c r="G13" s="5">
        <f t="shared" si="7"/>
        <v>100.63538468428727</v>
      </c>
      <c r="H13" s="5">
        <f t="shared" si="8"/>
        <v>0.69310676861219978</v>
      </c>
      <c r="I13" s="2">
        <f t="shared" si="9"/>
        <v>0.20823843131866138</v>
      </c>
      <c r="J13" s="2">
        <f t="shared" si="10"/>
        <v>0.18469037778399344</v>
      </c>
      <c r="K13" s="2">
        <f t="shared" si="11"/>
        <v>0.19634854008783753</v>
      </c>
      <c r="L13" s="5">
        <f t="shared" si="46"/>
        <v>0.98524541062777049</v>
      </c>
      <c r="M13" s="5">
        <f t="shared" si="47"/>
        <v>0.9992201852251158</v>
      </c>
      <c r="N13" s="5">
        <f t="shared" si="12"/>
        <v>0.9463012671437383</v>
      </c>
      <c r="O13" s="5">
        <f t="shared" si="13"/>
        <v>0.95131687750001559</v>
      </c>
      <c r="Q13" s="5">
        <f t="shared" si="0"/>
        <v>0.99999999999999978</v>
      </c>
      <c r="R13" s="5">
        <f t="shared" si="14"/>
        <v>0.91916006928128346</v>
      </c>
      <c r="S13" s="5">
        <f t="shared" si="1"/>
        <v>0.91916006928128369</v>
      </c>
      <c r="T13" s="2">
        <f t="shared" si="2"/>
        <v>0.25</v>
      </c>
      <c r="U13" s="2">
        <f t="shared" si="3"/>
        <v>0.25</v>
      </c>
      <c r="W13" s="5">
        <f t="shared" si="15"/>
        <v>-9.8406828674100222E-3</v>
      </c>
      <c r="X13" s="5">
        <f t="shared" si="16"/>
        <v>-3.823978881256429E-2</v>
      </c>
      <c r="Y13" s="5">
        <f t="shared" si="17"/>
        <v>9.8406828674098001E-3</v>
      </c>
      <c r="Z13" s="5">
        <f t="shared" si="18"/>
        <v>-2.4294371327967967E-2</v>
      </c>
      <c r="AB13" s="1">
        <f>L13*B13*F13</f>
        <v>58.640056166987463</v>
      </c>
      <c r="AC13" s="1">
        <f>M13*H13*D13*F13</f>
        <v>19.823936639790674</v>
      </c>
      <c r="AD13" s="1">
        <f>$C$2*D13*F13-AC13</f>
        <v>8.7999473005821649</v>
      </c>
      <c r="AE13" s="1">
        <f t="shared" si="19"/>
        <v>87.263940107360298</v>
      </c>
      <c r="AF13" s="1">
        <f t="shared" si="20"/>
        <v>16.339218777082209</v>
      </c>
      <c r="AG13" s="1">
        <f t="shared" si="21"/>
        <v>94.803211583860346</v>
      </c>
      <c r="AH13" s="1">
        <f>L13*C13*G13</f>
        <v>29.745165272086275</v>
      </c>
      <c r="AI13" s="1">
        <f>M13*H13*E13*G13</f>
        <v>50.278453862217162</v>
      </c>
      <c r="AJ13" s="1">
        <f>$C$2*E13*G13-AI13</f>
        <v>22.318863926056963</v>
      </c>
      <c r="AK13" s="1">
        <f t="shared" si="22"/>
        <v>102.34248306036039</v>
      </c>
      <c r="AL13" s="1">
        <f t="shared" si="23"/>
        <v>14.779592449556901</v>
      </c>
      <c r="AM13" s="1">
        <f t="shared" si="24"/>
        <v>94.803211583860346</v>
      </c>
      <c r="AN13" s="20">
        <f t="shared" si="25"/>
        <v>189.60642316772069</v>
      </c>
      <c r="AO13" s="20">
        <f t="shared" si="26"/>
        <v>189.60642316772069</v>
      </c>
      <c r="AP13" s="20">
        <f t="shared" si="27"/>
        <v>31.118811226639128</v>
      </c>
      <c r="AQ13" s="20">
        <f t="shared" si="28"/>
        <v>31.11881122663911</v>
      </c>
      <c r="AS13" s="17">
        <f t="shared" si="29"/>
        <v>54.706774076484407</v>
      </c>
      <c r="AT13" s="17">
        <f t="shared" si="30"/>
        <v>18.235591358828138</v>
      </c>
      <c r="AU13" s="18">
        <f t="shared" si="31"/>
        <v>10.3882925815447</v>
      </c>
      <c r="AV13" s="18">
        <f t="shared" si="32"/>
        <v>83.330658016857257</v>
      </c>
      <c r="AW13" s="18">
        <f t="shared" si="33"/>
        <v>18.235591358828138</v>
      </c>
      <c r="AX13" s="18">
        <f t="shared" si="34"/>
        <v>91.177956794140684</v>
      </c>
      <c r="AY13" s="18">
        <f t="shared" si="35"/>
        <v>27.750008147567431</v>
      </c>
      <c r="AZ13" s="18">
        <f t="shared" si="36"/>
        <v>46.25001357927907</v>
      </c>
      <c r="BA13" s="18">
        <f t="shared" si="37"/>
        <v>26.347304208995055</v>
      </c>
      <c r="BB13" s="18">
        <f t="shared" si="38"/>
        <v>100.34732593584155</v>
      </c>
      <c r="BC13" s="18">
        <f t="shared" si="39"/>
        <v>18.500005431711628</v>
      </c>
      <c r="BD13" s="17">
        <f t="shared" si="40"/>
        <v>92.500027158558126</v>
      </c>
      <c r="BE13" s="20">
        <f t="shared" si="41"/>
        <v>183.67798395269881</v>
      </c>
      <c r="BF13" s="20">
        <f t="shared" si="42"/>
        <v>183.67798395269881</v>
      </c>
      <c r="BG13" s="20">
        <f t="shared" si="43"/>
        <v>36.735596790539759</v>
      </c>
      <c r="BH13" s="20">
        <f t="shared" si="44"/>
        <v>36.735596790539766</v>
      </c>
      <c r="BI13" s="3"/>
      <c r="BK13" s="3"/>
    </row>
    <row r="14" spans="1:63" ht="15.75" customHeight="1" x14ac:dyDescent="0.25">
      <c r="A14" s="1">
        <f t="shared" si="45"/>
        <v>9</v>
      </c>
      <c r="B14" s="1">
        <v>0.6</v>
      </c>
      <c r="C14" s="1">
        <v>0.3</v>
      </c>
      <c r="D14" s="5">
        <f t="shared" si="4"/>
        <v>0.277013598329792</v>
      </c>
      <c r="E14" s="5">
        <f t="shared" si="5"/>
        <v>0.69253399582448016</v>
      </c>
      <c r="F14" s="5">
        <f t="shared" si="6"/>
        <v>100.61259220231497</v>
      </c>
      <c r="G14" s="5">
        <f t="shared" si="7"/>
        <v>99.199305624114601</v>
      </c>
      <c r="H14" s="5">
        <f t="shared" si="8"/>
        <v>0.72198621730437484</v>
      </c>
      <c r="I14" s="2">
        <f t="shared" si="9"/>
        <v>0.19181494661730403</v>
      </c>
      <c r="J14" s="2">
        <f t="shared" si="10"/>
        <v>0.21533188825348004</v>
      </c>
      <c r="K14" s="2">
        <f t="shared" si="11"/>
        <v>0.20345854148850195</v>
      </c>
      <c r="L14" s="5">
        <f t="shared" si="46"/>
        <v>0.9557060674681519</v>
      </c>
      <c r="M14" s="5">
        <f t="shared" si="47"/>
        <v>0.94204649667983498</v>
      </c>
      <c r="N14" s="5">
        <f t="shared" si="12"/>
        <v>0.91683435860989382</v>
      </c>
      <c r="O14" s="5">
        <f t="shared" si="13"/>
        <v>0.91190274046841391</v>
      </c>
      <c r="Q14" s="5">
        <f t="shared" si="0"/>
        <v>0.99999999999999978</v>
      </c>
      <c r="R14" s="5">
        <f t="shared" si="14"/>
        <v>0.88043345202318091</v>
      </c>
      <c r="S14" s="5">
        <f t="shared" si="1"/>
        <v>0.88043345202318113</v>
      </c>
      <c r="T14" s="2">
        <f t="shared" si="2"/>
        <v>0.24999999999999978</v>
      </c>
      <c r="U14" s="2">
        <f t="shared" si="3"/>
        <v>0.24999999999999978</v>
      </c>
      <c r="W14" s="5">
        <f t="shared" si="15"/>
        <v>9.7696332003938124E-3</v>
      </c>
      <c r="X14" s="5">
        <f t="shared" si="16"/>
        <v>-3.0321065568746142E-2</v>
      </c>
      <c r="Y14" s="5">
        <f t="shared" si="17"/>
        <v>-9.7696332003935904E-3</v>
      </c>
      <c r="Z14" s="5">
        <f t="shared" si="18"/>
        <v>-4.3941967219302991E-2</v>
      </c>
      <c r="AB14" s="1">
        <f>L14*B14*F14</f>
        <v>57.693638898870766</v>
      </c>
      <c r="AC14" s="1">
        <f>M14*H14*D14*F14</f>
        <v>18.956348001213541</v>
      </c>
      <c r="AD14" s="1">
        <f>$C$2*D14*F14-AC14</f>
        <v>8.9147082020377013</v>
      </c>
      <c r="AE14" s="1">
        <f t="shared" si="19"/>
        <v>85.564695102122016</v>
      </c>
      <c r="AF14" s="1">
        <f t="shared" si="20"/>
        <v>14.702613145456731</v>
      </c>
      <c r="AG14" s="1">
        <f t="shared" si="21"/>
        <v>91.352600045541038</v>
      </c>
      <c r="AH14" s="1">
        <f>L14*C14*G14</f>
        <v>28.441613482078164</v>
      </c>
      <c r="AI14" s="1">
        <f>M14*H14*E14*G14</f>
        <v>46.725179168134723</v>
      </c>
      <c r="AJ14" s="1">
        <f>$C$2*E14*G14-AI14</f>
        <v>21.973712338747184</v>
      </c>
      <c r="AK14" s="1">
        <f t="shared" si="22"/>
        <v>97.14050498896006</v>
      </c>
      <c r="AL14" s="1">
        <f t="shared" si="23"/>
        <v>16.185807395328148</v>
      </c>
      <c r="AM14" s="1">
        <f t="shared" si="24"/>
        <v>91.352600045541038</v>
      </c>
      <c r="AN14" s="20">
        <f t="shared" si="25"/>
        <v>182.70520009108208</v>
      </c>
      <c r="AO14" s="20">
        <f t="shared" si="26"/>
        <v>182.70520009108208</v>
      </c>
      <c r="AP14" s="20">
        <f t="shared" si="27"/>
        <v>30.888420540784885</v>
      </c>
      <c r="AQ14" s="20">
        <f t="shared" si="28"/>
        <v>30.888420540784878</v>
      </c>
      <c r="AS14" s="17">
        <f t="shared" si="29"/>
        <v>53.149615121810839</v>
      </c>
      <c r="AT14" s="17">
        <f t="shared" si="30"/>
        <v>17.716538373936956</v>
      </c>
      <c r="AU14" s="18">
        <f t="shared" si="31"/>
        <v>10.154517829314287</v>
      </c>
      <c r="AV14" s="18">
        <f t="shared" si="32"/>
        <v>81.020671325062082</v>
      </c>
      <c r="AW14" s="18">
        <f t="shared" si="33"/>
        <v>17.716538373936942</v>
      </c>
      <c r="AX14" s="18">
        <f t="shared" si="34"/>
        <v>88.582691869684737</v>
      </c>
      <c r="AY14" s="18">
        <f t="shared" si="35"/>
        <v>26.201516126682527</v>
      </c>
      <c r="AZ14" s="18">
        <f t="shared" si="36"/>
        <v>43.669193544470907</v>
      </c>
      <c r="BA14" s="18">
        <f t="shared" si="37"/>
        <v>25.029697962410999</v>
      </c>
      <c r="BB14" s="18">
        <f t="shared" si="38"/>
        <v>94.900407633564441</v>
      </c>
      <c r="BC14" s="18">
        <f t="shared" si="39"/>
        <v>17.467677417788352</v>
      </c>
      <c r="BD14" s="17">
        <f t="shared" si="40"/>
        <v>87.338387088941786</v>
      </c>
      <c r="BE14" s="20">
        <f t="shared" si="41"/>
        <v>175.92107895862654</v>
      </c>
      <c r="BF14" s="20">
        <f t="shared" si="42"/>
        <v>175.92107895862654</v>
      </c>
      <c r="BG14" s="20">
        <f t="shared" si="43"/>
        <v>35.184215791725286</v>
      </c>
      <c r="BH14" s="20">
        <f t="shared" si="44"/>
        <v>35.184215791725293</v>
      </c>
      <c r="BI14" s="3"/>
      <c r="BK14" s="3"/>
    </row>
    <row r="15" spans="1:63" x14ac:dyDescent="0.25">
      <c r="A15" s="1">
        <f t="shared" si="45"/>
        <v>10</v>
      </c>
      <c r="B15" s="1">
        <v>0.6</v>
      </c>
      <c r="C15" s="1">
        <v>0.3</v>
      </c>
      <c r="D15" s="5">
        <f t="shared" si="4"/>
        <v>0.26593305439660031</v>
      </c>
      <c r="E15" s="5">
        <f t="shared" si="5"/>
        <v>0.66483263599150089</v>
      </c>
      <c r="F15" s="5">
        <f t="shared" si="6"/>
        <v>99.178735324351123</v>
      </c>
      <c r="G15" s="5">
        <f t="shared" si="7"/>
        <v>100.61302137822577</v>
      </c>
      <c r="H15" s="5">
        <f t="shared" si="8"/>
        <v>0.75206897635872383</v>
      </c>
      <c r="I15" s="2">
        <f t="shared" si="9"/>
        <v>0.20822210499982874</v>
      </c>
      <c r="J15" s="2">
        <f t="shared" si="10"/>
        <v>0.18469145704044565</v>
      </c>
      <c r="K15" s="2">
        <f t="shared" si="11"/>
        <v>0.19634108703892306</v>
      </c>
      <c r="L15" s="5">
        <f t="shared" si="46"/>
        <v>0.90796388449913257</v>
      </c>
      <c r="M15" s="5">
        <f t="shared" si="47"/>
        <v>0.9208995916936531</v>
      </c>
      <c r="N15" s="5">
        <f t="shared" si="12"/>
        <v>0.87208270406036237</v>
      </c>
      <c r="O15" s="5">
        <f t="shared" si="13"/>
        <v>0.8767253594623754</v>
      </c>
      <c r="Q15" s="5">
        <f t="shared" si="0"/>
        <v>0.99999999999999978</v>
      </c>
      <c r="R15" s="5">
        <f t="shared" si="14"/>
        <v>0.84709544298617367</v>
      </c>
      <c r="S15" s="5">
        <f t="shared" si="1"/>
        <v>0.8470954429861739</v>
      </c>
      <c r="T15" s="2">
        <f t="shared" si="2"/>
        <v>0.25</v>
      </c>
      <c r="U15" s="2">
        <f t="shared" si="3"/>
        <v>0.25000000000000022</v>
      </c>
      <c r="W15" s="5">
        <f t="shared" si="15"/>
        <v>-9.8334717695859331E-3</v>
      </c>
      <c r="X15" s="5">
        <f t="shared" si="16"/>
        <v>-3.8204117618450106E-2</v>
      </c>
      <c r="Y15" s="5">
        <f t="shared" si="17"/>
        <v>9.8334717695862661E-3</v>
      </c>
      <c r="Z15" s="5">
        <f t="shared" si="18"/>
        <v>-2.4294982598100368E-2</v>
      </c>
      <c r="AB15" s="1">
        <f>L15*B15*F15</f>
        <v>54.030425870885509</v>
      </c>
      <c r="AC15" s="1">
        <f>M15*H15*D15*F15</f>
        <v>18.266731372977567</v>
      </c>
      <c r="AD15" s="1">
        <f>$C$2*D15*F15-AC15</f>
        <v>8.1081726430191239</v>
      </c>
      <c r="AE15" s="1">
        <f t="shared" si="19"/>
        <v>80.405329886882186</v>
      </c>
      <c r="AF15" s="1">
        <f t="shared" si="20"/>
        <v>15.053866266820783</v>
      </c>
      <c r="AG15" s="1">
        <f t="shared" si="21"/>
        <v>87.351023510683859</v>
      </c>
      <c r="AH15" s="1">
        <f>L15*C15*G15</f>
        <v>27.405896916530441</v>
      </c>
      <c r="AI15" s="1">
        <f>M15*H15*E15*G15</f>
        <v>46.327245153136452</v>
      </c>
      <c r="AJ15" s="1">
        <f>$C$2*E15*G15-AI15</f>
        <v>20.563575064818615</v>
      </c>
      <c r="AK15" s="1">
        <f t="shared" si="22"/>
        <v>94.296717134485505</v>
      </c>
      <c r="AL15" s="1">
        <f t="shared" si="23"/>
        <v>13.617881441016969</v>
      </c>
      <c r="AM15" s="1">
        <f t="shared" si="24"/>
        <v>87.351023510683859</v>
      </c>
      <c r="AN15" s="20">
        <f t="shared" si="25"/>
        <v>174.70204702136769</v>
      </c>
      <c r="AO15" s="20">
        <f t="shared" si="26"/>
        <v>174.70204702136772</v>
      </c>
      <c r="AP15" s="20">
        <f t="shared" si="27"/>
        <v>28.671747707837739</v>
      </c>
      <c r="AQ15" s="20">
        <f t="shared" si="28"/>
        <v>28.671747707837753</v>
      </c>
      <c r="AS15" s="17">
        <f t="shared" si="29"/>
        <v>50.408312840633805</v>
      </c>
      <c r="AT15" s="17">
        <f t="shared" si="30"/>
        <v>16.802770946877942</v>
      </c>
      <c r="AU15" s="18">
        <f t="shared" si="31"/>
        <v>9.5721330691187489</v>
      </c>
      <c r="AV15" s="18">
        <f t="shared" si="32"/>
        <v>76.783216856630489</v>
      </c>
      <c r="AW15" s="18">
        <f t="shared" si="33"/>
        <v>16.802770946877935</v>
      </c>
      <c r="AX15" s="18">
        <f t="shared" si="34"/>
        <v>84.013854734389682</v>
      </c>
      <c r="AY15" s="18">
        <f t="shared" si="35"/>
        <v>25.568649574369655</v>
      </c>
      <c r="AZ15" s="18">
        <f t="shared" si="36"/>
        <v>42.614415957282773</v>
      </c>
      <c r="BA15" s="18">
        <f t="shared" si="37"/>
        <v>24.276404260672294</v>
      </c>
      <c r="BB15" s="18">
        <f t="shared" si="38"/>
        <v>92.459469792324725</v>
      </c>
      <c r="BC15" s="18">
        <f t="shared" si="39"/>
        <v>17.045766382913115</v>
      </c>
      <c r="BD15" s="17">
        <f t="shared" si="40"/>
        <v>85.228831914565546</v>
      </c>
      <c r="BE15" s="20">
        <f t="shared" si="41"/>
        <v>169.24268664895521</v>
      </c>
      <c r="BF15" s="20">
        <f t="shared" si="42"/>
        <v>169.24268664895521</v>
      </c>
      <c r="BG15" s="20">
        <f t="shared" si="43"/>
        <v>33.848537329791043</v>
      </c>
      <c r="BH15" s="20">
        <f t="shared" si="44"/>
        <v>33.84853732979105</v>
      </c>
    </row>
    <row r="16" spans="1:63" x14ac:dyDescent="0.25">
      <c r="A16" s="1">
        <f t="shared" si="45"/>
        <v>11</v>
      </c>
      <c r="B16" s="1">
        <v>0.6</v>
      </c>
      <c r="C16" s="1">
        <v>0.3</v>
      </c>
      <c r="D16" s="5">
        <f t="shared" si="4"/>
        <v>0.25529573222073632</v>
      </c>
      <c r="E16" s="5">
        <f t="shared" si="5"/>
        <v>0.63823933055184079</v>
      </c>
      <c r="F16" s="5">
        <f t="shared" si="6"/>
        <v>100.59298170737144</v>
      </c>
      <c r="G16" s="5">
        <f t="shared" si="7"/>
        <v>99.178322689000126</v>
      </c>
      <c r="H16" s="5">
        <f t="shared" si="8"/>
        <v>0.78340518370700407</v>
      </c>
      <c r="I16" s="2">
        <f t="shared" si="9"/>
        <v>0.19181850723043459</v>
      </c>
      <c r="J16" s="2">
        <f t="shared" si="10"/>
        <v>0.21533855529870527</v>
      </c>
      <c r="K16" s="2">
        <f t="shared" si="11"/>
        <v>0.20346362545519336</v>
      </c>
      <c r="L16" s="5">
        <f t="shared" si="46"/>
        <v>0.88074347010993559</v>
      </c>
      <c r="M16" s="5">
        <f t="shared" si="47"/>
        <v>0.86818805671596688</v>
      </c>
      <c r="N16" s="5">
        <f t="shared" si="12"/>
        <v>0.84493218704315387</v>
      </c>
      <c r="O16" s="5">
        <f t="shared" si="13"/>
        <v>0.8403991920464956</v>
      </c>
      <c r="Q16" s="5">
        <f t="shared" si="0"/>
        <v>0.99999999999999978</v>
      </c>
      <c r="R16" s="5">
        <f t="shared" si="14"/>
        <v>0.81140641366718236</v>
      </c>
      <c r="S16" s="5">
        <f t="shared" si="1"/>
        <v>0.81140641366718258</v>
      </c>
      <c r="T16" s="2">
        <f t="shared" si="2"/>
        <v>0.25</v>
      </c>
      <c r="U16" s="2">
        <f t="shared" si="3"/>
        <v>0.25</v>
      </c>
      <c r="W16" s="5">
        <f t="shared" si="15"/>
        <v>9.7708821889499475E-3</v>
      </c>
      <c r="X16" s="5">
        <f t="shared" si="16"/>
        <v>-3.029546902485758E-2</v>
      </c>
      <c r="Y16" s="5">
        <f t="shared" si="17"/>
        <v>-9.7708821889496145E-3</v>
      </c>
      <c r="Z16" s="5">
        <f t="shared" si="18"/>
        <v>-4.3932615837844025E-2</v>
      </c>
      <c r="AA16" s="21"/>
      <c r="AB16" s="1">
        <f>L16*B16*F16</f>
        <v>53.157967066593351</v>
      </c>
      <c r="AC16" s="1">
        <f>M16*H16*D16*F16</f>
        <v>17.466725061557526</v>
      </c>
      <c r="AD16" s="1">
        <f>$C$2*D16*F16-AC16</f>
        <v>8.2142338596929996</v>
      </c>
      <c r="AE16" s="1">
        <f t="shared" si="19"/>
        <v>78.838925987843879</v>
      </c>
      <c r="AF16" s="1">
        <f t="shared" si="20"/>
        <v>13.547123017630931</v>
      </c>
      <c r="AG16" s="1">
        <f t="shared" si="21"/>
        <v>84.171815145781807</v>
      </c>
      <c r="AH16" s="1">
        <f>L16*C16*G16</f>
        <v>26.205198025437877</v>
      </c>
      <c r="AI16" s="1">
        <f>M16*H16*E16*G16</f>
        <v>43.052717621856061</v>
      </c>
      <c r="AJ16" s="1">
        <f>$C$2*E16*G16-AI16</f>
        <v>20.246788656425821</v>
      </c>
      <c r="AK16" s="1">
        <f t="shared" si="22"/>
        <v>89.504704303719762</v>
      </c>
      <c r="AL16" s="1">
        <f t="shared" si="23"/>
        <v>14.913899498487865</v>
      </c>
      <c r="AM16" s="1">
        <f t="shared" si="24"/>
        <v>84.171815145781807</v>
      </c>
      <c r="AN16" s="20">
        <f t="shared" si="25"/>
        <v>168.34363029156364</v>
      </c>
      <c r="AO16" s="20">
        <f t="shared" si="26"/>
        <v>168.34363029156361</v>
      </c>
      <c r="AP16" s="20">
        <f t="shared" si="27"/>
        <v>28.46102251611882</v>
      </c>
      <c r="AQ16" s="20">
        <f t="shared" si="28"/>
        <v>28.461022516118796</v>
      </c>
      <c r="AS16" s="17">
        <f t="shared" si="29"/>
        <v>48.973074316360041</v>
      </c>
      <c r="AT16" s="17">
        <f t="shared" si="30"/>
        <v>16.324358105453353</v>
      </c>
      <c r="AU16" s="18">
        <f t="shared" si="31"/>
        <v>9.3566008157971723</v>
      </c>
      <c r="AV16" s="18">
        <f t="shared" si="32"/>
        <v>74.654033237610577</v>
      </c>
      <c r="AW16" s="18">
        <f t="shared" si="33"/>
        <v>16.324358105453346</v>
      </c>
      <c r="AX16" s="18">
        <f t="shared" si="34"/>
        <v>81.621790527266739</v>
      </c>
      <c r="AY16" s="18">
        <f t="shared" si="35"/>
        <v>24.142178137982441</v>
      </c>
      <c r="AZ16" s="18">
        <f t="shared" si="36"/>
        <v>40.23696356330408</v>
      </c>
      <c r="BA16" s="18">
        <f t="shared" si="37"/>
        <v>23.062542714977802</v>
      </c>
      <c r="BB16" s="18">
        <f t="shared" si="38"/>
        <v>87.441684416264337</v>
      </c>
      <c r="BC16" s="18">
        <f t="shared" si="39"/>
        <v>16.094785425321639</v>
      </c>
      <c r="BD16" s="17">
        <f t="shared" si="40"/>
        <v>80.47392712660816</v>
      </c>
      <c r="BE16" s="20">
        <f t="shared" si="41"/>
        <v>162.09571765387491</v>
      </c>
      <c r="BF16" s="20">
        <f t="shared" si="42"/>
        <v>162.09571765387489</v>
      </c>
      <c r="BG16" s="20">
        <f t="shared" si="43"/>
        <v>32.419143530774974</v>
      </c>
      <c r="BH16" s="20">
        <f t="shared" si="44"/>
        <v>32.419143530774988</v>
      </c>
    </row>
    <row r="17" spans="1:60" x14ac:dyDescent="0.25">
      <c r="A17" s="1">
        <f t="shared" si="45"/>
        <v>12</v>
      </c>
      <c r="B17" s="1">
        <v>0.6</v>
      </c>
      <c r="C17" s="1">
        <v>0.3</v>
      </c>
      <c r="D17" s="5">
        <f t="shared" si="4"/>
        <v>0.24508390293190685</v>
      </c>
      <c r="E17" s="5">
        <f t="shared" si="5"/>
        <v>0.61270975732976718</v>
      </c>
      <c r="F17" s="5">
        <f t="shared" si="6"/>
        <v>99.15921493772808</v>
      </c>
      <c r="G17" s="5">
        <f t="shared" si="7"/>
        <v>100.59192611268743</v>
      </c>
      <c r="H17" s="5">
        <f t="shared" si="8"/>
        <v>0.81604706636146263</v>
      </c>
      <c r="I17" s="2">
        <f t="shared" si="9"/>
        <v>0.2082265184338854</v>
      </c>
      <c r="J17" s="2">
        <f t="shared" si="10"/>
        <v>0.18470361315790829</v>
      </c>
      <c r="K17" s="2">
        <f t="shared" si="11"/>
        <v>0.19634944874019689</v>
      </c>
      <c r="L17" s="5">
        <f t="shared" si="46"/>
        <v>0.83675633942972893</v>
      </c>
      <c r="M17" s="5">
        <f t="shared" si="47"/>
        <v>0.84869165825404014</v>
      </c>
      <c r="N17" s="5">
        <f t="shared" si="12"/>
        <v>0.8036981507444978</v>
      </c>
      <c r="O17" s="5">
        <f t="shared" si="13"/>
        <v>0.80798179437329887</v>
      </c>
      <c r="Q17" s="5">
        <f t="shared" si="0"/>
        <v>0.99999999999999967</v>
      </c>
      <c r="R17" s="5">
        <f t="shared" si="14"/>
        <v>0.78068238253754618</v>
      </c>
      <c r="S17" s="5">
        <f t="shared" si="1"/>
        <v>0.7806823825375464</v>
      </c>
      <c r="T17" s="2">
        <f t="shared" si="2"/>
        <v>0.24999999999999978</v>
      </c>
      <c r="U17" s="2">
        <f t="shared" si="3"/>
        <v>0.25</v>
      </c>
      <c r="W17" s="5">
        <f t="shared" si="15"/>
        <v>-9.8301680293225724E-3</v>
      </c>
      <c r="X17" s="5">
        <f t="shared" si="16"/>
        <v>-3.8185987085323281E-2</v>
      </c>
      <c r="Y17" s="5">
        <f t="shared" si="17"/>
        <v>9.8301680293231275E-3</v>
      </c>
      <c r="Z17" s="5">
        <f t="shared" si="18"/>
        <v>-2.4289127520624509E-2</v>
      </c>
      <c r="AA17" s="21"/>
      <c r="AB17" s="1">
        <f>L17*B17*F17</f>
        <v>49.783261027211424</v>
      </c>
      <c r="AC17" s="1">
        <f>M17*H17*D17*F17</f>
        <v>16.831119711333852</v>
      </c>
      <c r="AD17" s="1">
        <f>$C$2*D17*F17-AC17</f>
        <v>7.4712076972683867</v>
      </c>
      <c r="AE17" s="1">
        <f t="shared" si="19"/>
        <v>74.085588435813662</v>
      </c>
      <c r="AF17" s="1">
        <f t="shared" si="20"/>
        <v>13.870880578816571</v>
      </c>
      <c r="AG17" s="1">
        <f t="shared" si="21"/>
        <v>80.485261317361847</v>
      </c>
      <c r="AH17" s="1">
        <f>L17*C17*G17</f>
        <v>25.251279561071428</v>
      </c>
      <c r="AI17" s="1">
        <f>M17*H17*E17*G17</f>
        <v>42.685764289772308</v>
      </c>
      <c r="AJ17" s="1">
        <f>$C$2*E17*G17-AI17</f>
        <v>18.947890348066281</v>
      </c>
      <c r="AK17" s="1">
        <f t="shared" si="22"/>
        <v>86.884934198910017</v>
      </c>
      <c r="AL17" s="1">
        <f t="shared" si="23"/>
        <v>12.548217466518111</v>
      </c>
      <c r="AM17" s="1">
        <f t="shared" si="24"/>
        <v>80.485261317361847</v>
      </c>
      <c r="AN17" s="20">
        <f t="shared" si="25"/>
        <v>160.97052263472369</v>
      </c>
      <c r="AO17" s="20">
        <f t="shared" si="26"/>
        <v>160.97052263472369</v>
      </c>
      <c r="AP17" s="20">
        <f t="shared" si="27"/>
        <v>26.419098045334668</v>
      </c>
      <c r="AQ17" s="20">
        <f t="shared" si="28"/>
        <v>26.419098045334682</v>
      </c>
      <c r="AS17" s="17">
        <f t="shared" si="29"/>
        <v>46.447111300882916</v>
      </c>
      <c r="AT17" s="17">
        <f t="shared" si="30"/>
        <v>15.482370433627647</v>
      </c>
      <c r="AU17" s="18">
        <f t="shared" si="31"/>
        <v>8.8199569749745912</v>
      </c>
      <c r="AV17" s="18">
        <f t="shared" si="32"/>
        <v>70.749438709485148</v>
      </c>
      <c r="AW17" s="18">
        <f t="shared" si="33"/>
        <v>15.482370433627633</v>
      </c>
      <c r="AX17" s="18">
        <f t="shared" si="34"/>
        <v>77.411852168138196</v>
      </c>
      <c r="AY17" s="18">
        <f t="shared" si="35"/>
        <v>23.559103362508086</v>
      </c>
      <c r="AZ17" s="18">
        <f t="shared" si="36"/>
        <v>39.26517227084684</v>
      </c>
      <c r="BA17" s="18">
        <f t="shared" si="37"/>
        <v>22.368482366991749</v>
      </c>
      <c r="BB17" s="18">
        <f t="shared" si="38"/>
        <v>85.192758000346686</v>
      </c>
      <c r="BC17" s="18">
        <f t="shared" si="39"/>
        <v>15.706068908338729</v>
      </c>
      <c r="BD17" s="17">
        <f t="shared" si="40"/>
        <v>78.530344541693651</v>
      </c>
      <c r="BE17" s="20">
        <f t="shared" si="41"/>
        <v>155.94219670983182</v>
      </c>
      <c r="BF17" s="20">
        <f t="shared" si="42"/>
        <v>155.94219670983185</v>
      </c>
      <c r="BG17" s="20">
        <f t="shared" si="43"/>
        <v>31.18843934196634</v>
      </c>
      <c r="BH17" s="20">
        <f t="shared" si="44"/>
        <v>31.188439341966362</v>
      </c>
    </row>
    <row r="18" spans="1:60" x14ac:dyDescent="0.25">
      <c r="A18" s="1">
        <f t="shared" si="45"/>
        <v>13</v>
      </c>
      <c r="B18" s="1">
        <v>0.6</v>
      </c>
      <c r="C18" s="1">
        <v>0.3</v>
      </c>
      <c r="D18" s="5">
        <f t="shared" si="4"/>
        <v>0.23528054681463056</v>
      </c>
      <c r="E18" s="5">
        <f t="shared" si="5"/>
        <v>0.58820136703657644</v>
      </c>
      <c r="F18" s="5">
        <f t="shared" si="6"/>
        <v>100.57271770678167</v>
      </c>
      <c r="G18" s="5">
        <f t="shared" si="7"/>
        <v>99.158000216904469</v>
      </c>
      <c r="H18" s="5">
        <f t="shared" si="8"/>
        <v>0.85004902745985689</v>
      </c>
      <c r="I18" s="2">
        <f t="shared" si="9"/>
        <v>0.19182502746438024</v>
      </c>
      <c r="J18" s="2">
        <f t="shared" si="10"/>
        <v>0.21534356817719358</v>
      </c>
      <c r="K18" s="2">
        <f t="shared" si="11"/>
        <v>0.20346940728959173</v>
      </c>
      <c r="L18" s="5">
        <f t="shared" si="46"/>
        <v>0.81167707275523038</v>
      </c>
      <c r="M18" s="5">
        <f t="shared" si="47"/>
        <v>0.80011651459182487</v>
      </c>
      <c r="N18" s="5">
        <f t="shared" si="12"/>
        <v>0.7786802649112603</v>
      </c>
      <c r="O18" s="5">
        <f t="shared" si="13"/>
        <v>0.77450643148700515</v>
      </c>
      <c r="Q18" s="5">
        <f t="shared" si="0"/>
        <v>0.99999999999999978</v>
      </c>
      <c r="R18" s="5">
        <f t="shared" si="14"/>
        <v>0.74779194801504634</v>
      </c>
      <c r="S18" s="5">
        <f t="shared" si="1"/>
        <v>0.74779194801504645</v>
      </c>
      <c r="T18" s="2">
        <f t="shared" si="2"/>
        <v>0.25</v>
      </c>
      <c r="U18" s="2">
        <f t="shared" si="3"/>
        <v>0.25</v>
      </c>
      <c r="W18" s="5">
        <f t="shared" si="15"/>
        <v>9.7702091807763125E-3</v>
      </c>
      <c r="X18" s="5">
        <f t="shared" si="16"/>
        <v>-3.0284873269639356E-2</v>
      </c>
      <c r="Y18" s="5">
        <f t="shared" si="17"/>
        <v>-9.7702091807759794E-3</v>
      </c>
      <c r="Z18" s="5">
        <f t="shared" si="18"/>
        <v>-4.392548059600776E-2</v>
      </c>
      <c r="AA18" s="21"/>
      <c r="AB18" s="1">
        <f>L18*B18*F18</f>
        <v>48.979541464367202</v>
      </c>
      <c r="AC18" s="1">
        <f>M18*H18*D18*F18</f>
        <v>16.093978470915534</v>
      </c>
      <c r="AD18" s="1">
        <f>$C$2*D18*F18-AC18</f>
        <v>7.5688255457695348</v>
      </c>
      <c r="AE18" s="1">
        <f t="shared" si="19"/>
        <v>72.642345481052274</v>
      </c>
      <c r="AF18" s="1">
        <f t="shared" si="20"/>
        <v>12.482729748789506</v>
      </c>
      <c r="AG18" s="1">
        <f t="shared" si="21"/>
        <v>77.556249684072242</v>
      </c>
      <c r="AH18" s="1">
        <f>L18*C18*G18</f>
        <v>24.145282606895854</v>
      </c>
      <c r="AI18" s="1">
        <f>M18*H18*E18*G18</f>
        <v>39.668976763722512</v>
      </c>
      <c r="AJ18" s="1">
        <f>$C$2*E18*G18-AI18</f>
        <v>18.655894516473843</v>
      </c>
      <c r="AK18" s="1">
        <f t="shared" si="22"/>
        <v>82.470153887092209</v>
      </c>
      <c r="AL18" s="1">
        <f t="shared" si="23"/>
        <v>13.741990313453876</v>
      </c>
      <c r="AM18" s="1">
        <f t="shared" si="24"/>
        <v>77.556249684072242</v>
      </c>
      <c r="AN18" s="20">
        <f t="shared" si="25"/>
        <v>155.11249936814448</v>
      </c>
      <c r="AO18" s="20">
        <f t="shared" si="26"/>
        <v>155.11249936814448</v>
      </c>
      <c r="AP18" s="20">
        <f t="shared" si="27"/>
        <v>26.224720062243378</v>
      </c>
      <c r="AQ18" s="20">
        <f t="shared" si="28"/>
        <v>26.224720062243382</v>
      </c>
      <c r="AS18" s="17">
        <f t="shared" si="29"/>
        <v>45.124481094672966</v>
      </c>
      <c r="AT18" s="17">
        <f t="shared" si="30"/>
        <v>15.041493698224327</v>
      </c>
      <c r="AU18" s="18">
        <f t="shared" si="31"/>
        <v>8.6213103184607416</v>
      </c>
      <c r="AV18" s="18">
        <f t="shared" si="32"/>
        <v>68.787285111358031</v>
      </c>
      <c r="AW18" s="18">
        <f t="shared" si="33"/>
        <v>15.041493698224324</v>
      </c>
      <c r="AX18" s="18">
        <f t="shared" si="34"/>
        <v>75.207468491121617</v>
      </c>
      <c r="AY18" s="18">
        <f t="shared" si="35"/>
        <v>22.244866243042615</v>
      </c>
      <c r="AZ18" s="18">
        <f t="shared" si="36"/>
        <v>37.074777071737699</v>
      </c>
      <c r="BA18" s="18">
        <f t="shared" si="37"/>
        <v>21.250094208458655</v>
      </c>
      <c r="BB18" s="18">
        <f t="shared" si="38"/>
        <v>80.56973752323897</v>
      </c>
      <c r="BC18" s="18">
        <f t="shared" si="39"/>
        <v>14.82991082869507</v>
      </c>
      <c r="BD18" s="17">
        <f t="shared" si="40"/>
        <v>74.149554143475385</v>
      </c>
      <c r="BE18" s="20">
        <f t="shared" si="41"/>
        <v>149.357022634597</v>
      </c>
      <c r="BF18" s="20">
        <f t="shared" si="42"/>
        <v>149.357022634597</v>
      </c>
      <c r="BG18" s="20">
        <f t="shared" si="43"/>
        <v>29.871404526919399</v>
      </c>
      <c r="BH18" s="20">
        <f t="shared" si="44"/>
        <v>29.871404526919392</v>
      </c>
    </row>
    <row r="19" spans="1:60" x14ac:dyDescent="0.25">
      <c r="A19" s="1">
        <f t="shared" si="45"/>
        <v>14</v>
      </c>
      <c r="B19" s="1">
        <v>0.6</v>
      </c>
      <c r="C19" s="1">
        <v>0.3</v>
      </c>
      <c r="D19" s="5">
        <f t="shared" si="4"/>
        <v>0.22586932494204534</v>
      </c>
      <c r="E19" s="5">
        <f t="shared" si="5"/>
        <v>0.56467331235511331</v>
      </c>
      <c r="F19" s="5">
        <f t="shared" si="6"/>
        <v>99.139331631854631</v>
      </c>
      <c r="G19" s="5">
        <f t="shared" si="7"/>
        <v>100.57122340475655</v>
      </c>
      <c r="H19" s="5">
        <f t="shared" si="8"/>
        <v>0.88546773693735092</v>
      </c>
      <c r="I19" s="2">
        <f t="shared" si="9"/>
        <v>0.20822923358355894</v>
      </c>
      <c r="J19" s="2">
        <f t="shared" si="10"/>
        <v>0.18471100221353476</v>
      </c>
      <c r="K19" s="2">
        <f t="shared" si="11"/>
        <v>0.19635454727156287</v>
      </c>
      <c r="L19" s="5">
        <f t="shared" si="46"/>
        <v>0.77114600711284731</v>
      </c>
      <c r="M19" s="5">
        <f t="shared" si="47"/>
        <v>0.78214818284375243</v>
      </c>
      <c r="N19" s="5">
        <f t="shared" si="12"/>
        <v>0.74068372636892099</v>
      </c>
      <c r="O19" s="5">
        <f t="shared" si="13"/>
        <v>0.74463247725858583</v>
      </c>
      <c r="Q19" s="5">
        <f t="shared" si="0"/>
        <v>0.99999999999999978</v>
      </c>
      <c r="R19" s="5">
        <f t="shared" si="14"/>
        <v>0.71947658862204622</v>
      </c>
      <c r="S19" s="5">
        <f t="shared" si="1"/>
        <v>0.71947658862204633</v>
      </c>
      <c r="T19" s="2">
        <f t="shared" si="2"/>
        <v>0.25</v>
      </c>
      <c r="U19" s="2">
        <f t="shared" si="3"/>
        <v>0.25</v>
      </c>
      <c r="W19" s="5">
        <f t="shared" si="15"/>
        <v>-9.8281733150722417E-3</v>
      </c>
      <c r="X19" s="5">
        <f t="shared" si="16"/>
        <v>-3.8178614365700581E-2</v>
      </c>
      <c r="Y19" s="5">
        <f t="shared" si="17"/>
        <v>9.8281733150726858E-3</v>
      </c>
      <c r="Z19" s="5">
        <f t="shared" si="18"/>
        <v>-2.4286810715005269E-2</v>
      </c>
      <c r="AA19" s="21"/>
      <c r="AB19" s="1">
        <f>L19*B19*F19</f>
        <v>45.870539841444661</v>
      </c>
      <c r="AC19" s="1">
        <f>M19*H19*D19*F19</f>
        <v>15.508329616839854</v>
      </c>
      <c r="AD19" s="1">
        <f>$C$2*D19*F19-AC19</f>
        <v>6.8842042940527133</v>
      </c>
      <c r="AE19" s="1">
        <f t="shared" si="19"/>
        <v>68.26307375233722</v>
      </c>
      <c r="AF19" s="1">
        <f t="shared" si="20"/>
        <v>12.780874945523903</v>
      </c>
      <c r="AG19" s="1">
        <f t="shared" si="21"/>
        <v>74.159744403808418</v>
      </c>
      <c r="AH19" s="1">
        <f>L19*C19*G19</f>
        <v>23.266529207709645</v>
      </c>
      <c r="AI19" s="1">
        <f>M19*H19*E19*G19</f>
        <v>39.330799816201704</v>
      </c>
      <c r="AJ19" s="1">
        <f>$C$2*E19*G19-AI19</f>
        <v>17.459086031368273</v>
      </c>
      <c r="AK19" s="1">
        <f t="shared" si="22"/>
        <v>80.056415055279615</v>
      </c>
      <c r="AL19" s="1">
        <f t="shared" si="23"/>
        <v>11.562415379897068</v>
      </c>
      <c r="AM19" s="1">
        <f t="shared" si="24"/>
        <v>74.159744403808418</v>
      </c>
      <c r="AN19" s="20">
        <f t="shared" si="25"/>
        <v>148.31948880761684</v>
      </c>
      <c r="AO19" s="20">
        <f t="shared" si="26"/>
        <v>148.31948880761684</v>
      </c>
      <c r="AP19" s="20">
        <f t="shared" si="27"/>
        <v>24.343290325420988</v>
      </c>
      <c r="AQ19" s="20">
        <f t="shared" si="28"/>
        <v>24.343290325420973</v>
      </c>
      <c r="AS19" s="17">
        <f t="shared" si="29"/>
        <v>42.797056872453894</v>
      </c>
      <c r="AT19" s="17">
        <f t="shared" si="30"/>
        <v>14.265685624151304</v>
      </c>
      <c r="AU19" s="18">
        <f t="shared" si="31"/>
        <v>8.1268482867412626</v>
      </c>
      <c r="AV19" s="18">
        <f t="shared" si="32"/>
        <v>65.189590783346461</v>
      </c>
      <c r="AW19" s="18">
        <f t="shared" si="33"/>
        <v>14.265685624151287</v>
      </c>
      <c r="AX19" s="18">
        <f t="shared" si="34"/>
        <v>71.328428120756485</v>
      </c>
      <c r="AY19" s="18">
        <f t="shared" si="35"/>
        <v>21.707592218639981</v>
      </c>
      <c r="AZ19" s="18">
        <f t="shared" si="36"/>
        <v>36.179320364399977</v>
      </c>
      <c r="BA19" s="18">
        <f t="shared" si="37"/>
        <v>20.610565483169999</v>
      </c>
      <c r="BB19" s="18">
        <f t="shared" si="38"/>
        <v>78.497478066209965</v>
      </c>
      <c r="BC19" s="18">
        <f t="shared" si="39"/>
        <v>14.471728145759982</v>
      </c>
      <c r="BD19" s="17">
        <f t="shared" si="40"/>
        <v>72.358640728799941</v>
      </c>
      <c r="BE19" s="20">
        <f t="shared" si="41"/>
        <v>143.68706884955643</v>
      </c>
      <c r="BF19" s="20">
        <f t="shared" si="42"/>
        <v>143.68706884955643</v>
      </c>
      <c r="BG19" s="20">
        <f t="shared" si="43"/>
        <v>28.737413769911264</v>
      </c>
      <c r="BH19" s="20">
        <f t="shared" si="44"/>
        <v>28.737413769911271</v>
      </c>
    </row>
    <row r="20" spans="1:60" x14ac:dyDescent="0.25">
      <c r="A20" s="1">
        <f t="shared" si="45"/>
        <v>15</v>
      </c>
      <c r="B20" s="1">
        <v>0.6</v>
      </c>
      <c r="C20" s="1">
        <v>0.3</v>
      </c>
      <c r="D20" s="5">
        <f t="shared" si="4"/>
        <v>0.21683455194436352</v>
      </c>
      <c r="E20" s="5">
        <f t="shared" si="5"/>
        <v>0.5420863798609088</v>
      </c>
      <c r="F20" s="5">
        <f t="shared" si="6"/>
        <v>100.55227016580226</v>
      </c>
      <c r="G20" s="5">
        <f t="shared" si="7"/>
        <v>99.13787748022969</v>
      </c>
      <c r="H20" s="5">
        <f t="shared" si="8"/>
        <v>0.92236222597640727</v>
      </c>
      <c r="I20" s="2">
        <f t="shared" si="9"/>
        <v>0.19182879285622123</v>
      </c>
      <c r="J20" s="2">
        <f t="shared" si="10"/>
        <v>0.2153445451773297</v>
      </c>
      <c r="K20" s="2">
        <f t="shared" si="11"/>
        <v>0.2034718059534284</v>
      </c>
      <c r="L20" s="5">
        <f t="shared" si="46"/>
        <v>0.74803554939420247</v>
      </c>
      <c r="M20" s="5">
        <f t="shared" si="47"/>
        <v>0.73738532647004673</v>
      </c>
      <c r="N20" s="5">
        <f t="shared" si="12"/>
        <v>0.71762830623417662</v>
      </c>
      <c r="O20" s="5">
        <f t="shared" si="13"/>
        <v>0.71378313332927457</v>
      </c>
      <c r="Q20" s="5">
        <f t="shared" si="0"/>
        <v>0.99999999999999978</v>
      </c>
      <c r="R20" s="5">
        <f t="shared" si="14"/>
        <v>0.68916507952798356</v>
      </c>
      <c r="S20" s="5">
        <f t="shared" si="1"/>
        <v>0.68916507952798367</v>
      </c>
      <c r="T20" s="2">
        <f t="shared" si="2"/>
        <v>0.25</v>
      </c>
      <c r="U20" s="2">
        <f t="shared" si="3"/>
        <v>0.24999999999999978</v>
      </c>
      <c r="W20" s="5">
        <f t="shared" si="15"/>
        <v>9.7690315647642745E-3</v>
      </c>
      <c r="X20" s="5">
        <f t="shared" si="16"/>
        <v>-3.0281346349038452E-2</v>
      </c>
      <c r="Y20" s="5">
        <f t="shared" si="17"/>
        <v>-9.7690315647642745E-3</v>
      </c>
      <c r="Z20" s="5">
        <f t="shared" si="18"/>
        <v>-4.3921644758269651E-2</v>
      </c>
      <c r="AA20" s="21"/>
      <c r="AB20" s="1">
        <f>L20*B20*F20</f>
        <v>45.1300035937861</v>
      </c>
      <c r="AC20" s="1">
        <f>M20*H20*D20*F20</f>
        <v>14.829153712702889</v>
      </c>
      <c r="AD20" s="1">
        <f>$C$2*D20*F20-AC20</f>
        <v>6.9740527356874349</v>
      </c>
      <c r="AE20" s="1">
        <f t="shared" si="19"/>
        <v>66.933210042176427</v>
      </c>
      <c r="AF20" s="1">
        <f t="shared" si="20"/>
        <v>11.501892766780047</v>
      </c>
      <c r="AG20" s="1">
        <f t="shared" si="21"/>
        <v>71.461050073269035</v>
      </c>
      <c r="AH20" s="1">
        <f>L20*C20*G20</f>
        <v>22.247596994009626</v>
      </c>
      <c r="AI20" s="1">
        <f>M20*H20*E20*G20</f>
        <v>36.551408075653335</v>
      </c>
      <c r="AJ20" s="1">
        <f>$C$2*E20*G20-AI20</f>
        <v>17.18988503469869</v>
      </c>
      <c r="AK20" s="1">
        <f t="shared" si="22"/>
        <v>75.988890104361644</v>
      </c>
      <c r="AL20" s="1">
        <f t="shared" si="23"/>
        <v>12.662045003606075</v>
      </c>
      <c r="AM20" s="1">
        <f t="shared" si="24"/>
        <v>71.461050073269035</v>
      </c>
      <c r="AN20" s="20">
        <f t="shared" si="25"/>
        <v>142.92210014653807</v>
      </c>
      <c r="AO20" s="20">
        <f t="shared" si="26"/>
        <v>142.92210014653807</v>
      </c>
      <c r="AP20" s="20">
        <f t="shared" si="27"/>
        <v>24.163937770386127</v>
      </c>
      <c r="AQ20" s="20">
        <f t="shared" si="28"/>
        <v>24.16393777038612</v>
      </c>
      <c r="AS20" s="17">
        <f t="shared" si="29"/>
        <v>41.578267959320641</v>
      </c>
      <c r="AT20" s="17">
        <f t="shared" si="30"/>
        <v>13.859422653106886</v>
      </c>
      <c r="AU20" s="18">
        <f t="shared" si="31"/>
        <v>7.9437837952834371</v>
      </c>
      <c r="AV20" s="18">
        <f t="shared" si="32"/>
        <v>63.381474407710968</v>
      </c>
      <c r="AW20" s="18">
        <f t="shared" si="33"/>
        <v>13.859422653106879</v>
      </c>
      <c r="AX20" s="18">
        <f t="shared" si="34"/>
        <v>69.297113265534406</v>
      </c>
      <c r="AY20" s="18">
        <f t="shared" si="35"/>
        <v>20.496708965369397</v>
      </c>
      <c r="AZ20" s="18">
        <f t="shared" si="36"/>
        <v>34.161181608949008</v>
      </c>
      <c r="BA20" s="18">
        <f t="shared" si="37"/>
        <v>19.580111501403017</v>
      </c>
      <c r="BB20" s="18">
        <f t="shared" si="38"/>
        <v>74.238002075721425</v>
      </c>
      <c r="BC20" s="18">
        <f t="shared" si="39"/>
        <v>13.6644726435796</v>
      </c>
      <c r="BD20" s="17">
        <f t="shared" si="40"/>
        <v>68.322363217898001</v>
      </c>
      <c r="BE20" s="20">
        <f t="shared" si="41"/>
        <v>137.61947648343238</v>
      </c>
      <c r="BF20" s="20">
        <f t="shared" si="42"/>
        <v>137.61947648343241</v>
      </c>
      <c r="BG20" s="20">
        <f t="shared" si="43"/>
        <v>27.523895296686455</v>
      </c>
      <c r="BH20" s="20">
        <f t="shared" si="44"/>
        <v>27.523895296686479</v>
      </c>
    </row>
    <row r="21" spans="1:60" x14ac:dyDescent="0.25">
      <c r="A21" s="1">
        <f t="shared" si="45"/>
        <v>16</v>
      </c>
      <c r="B21" s="1">
        <v>0.6</v>
      </c>
      <c r="C21" s="1">
        <v>0.3</v>
      </c>
      <c r="D21" s="5">
        <f t="shared" si="4"/>
        <v>0.20816116986658897</v>
      </c>
      <c r="E21" s="5">
        <f t="shared" si="5"/>
        <v>0.52040292466647242</v>
      </c>
      <c r="F21" s="5">
        <f t="shared" si="6"/>
        <v>99.119345423792481</v>
      </c>
      <c r="G21" s="5">
        <f t="shared" si="7"/>
        <v>100.55064635434378</v>
      </c>
      <c r="H21" s="5">
        <f t="shared" si="8"/>
        <v>0.96079398539209093</v>
      </c>
      <c r="I21" s="2">
        <f t="shared" si="9"/>
        <v>0.20822971528601486</v>
      </c>
      <c r="J21" s="2">
        <f t="shared" si="10"/>
        <v>0.18471520174941602</v>
      </c>
      <c r="K21" s="2">
        <f t="shared" si="11"/>
        <v>0.19635692465336985</v>
      </c>
      <c r="L21" s="5">
        <f t="shared" si="46"/>
        <v>0.71068559621215677</v>
      </c>
      <c r="M21" s="5">
        <f t="shared" si="47"/>
        <v>0.72082489447607923</v>
      </c>
      <c r="N21" s="5">
        <f t="shared" si="12"/>
        <v>0.68261295136169198</v>
      </c>
      <c r="O21" s="5">
        <f t="shared" si="13"/>
        <v>0.68625201726844287</v>
      </c>
      <c r="Q21" s="5">
        <f t="shared" si="0"/>
        <v>0.99999999999999978</v>
      </c>
      <c r="R21" s="5">
        <f t="shared" si="14"/>
        <v>0.6630694695868421</v>
      </c>
      <c r="S21" s="5">
        <f t="shared" si="1"/>
        <v>0.66306946958684221</v>
      </c>
      <c r="T21" s="2">
        <f t="shared" si="2"/>
        <v>0.24999999999999978</v>
      </c>
      <c r="U21" s="2">
        <f t="shared" si="3"/>
        <v>0.25</v>
      </c>
      <c r="W21" s="5">
        <f t="shared" si="15"/>
        <v>-9.8266004241043259E-3</v>
      </c>
      <c r="X21" s="5">
        <f t="shared" si="16"/>
        <v>-3.8175660824950719E-2</v>
      </c>
      <c r="Y21" s="5">
        <f t="shared" si="17"/>
        <v>9.8266004241045479E-3</v>
      </c>
      <c r="Z21" s="5">
        <f t="shared" si="18"/>
        <v>-2.4286746750688648E-2</v>
      </c>
      <c r="AA21" s="21"/>
      <c r="AB21" s="1">
        <f>L21*B21*F21</f>
        <v>42.265614659200004</v>
      </c>
      <c r="AC21" s="1">
        <f>M21*H21*D21*F21</f>
        <v>14.289538341128655</v>
      </c>
      <c r="AD21" s="1">
        <f>$C$2*D21*F21-AC21</f>
        <v>6.3432605586985211</v>
      </c>
      <c r="AE21" s="1">
        <f t="shared" si="19"/>
        <v>62.898413559027176</v>
      </c>
      <c r="AF21" s="1">
        <f t="shared" si="20"/>
        <v>11.776463407215445</v>
      </c>
      <c r="AG21" s="1">
        <f t="shared" si="21"/>
        <v>68.331616407544104</v>
      </c>
      <c r="AH21" s="1">
        <f>L21*C21*G21</f>
        <v>21.43796881615636</v>
      </c>
      <c r="AI21" s="1">
        <f>M21*H21*E21*G21</f>
        <v>36.239704523935714</v>
      </c>
      <c r="AJ21" s="1">
        <f>$C$2*E21*G21-AI21</f>
        <v>16.087145915968961</v>
      </c>
      <c r="AK21" s="1">
        <f t="shared" si="22"/>
        <v>73.764819256061031</v>
      </c>
      <c r="AL21" s="1">
        <f t="shared" si="23"/>
        <v>10.653943067452033</v>
      </c>
      <c r="AM21" s="1">
        <f t="shared" si="24"/>
        <v>68.331616407544104</v>
      </c>
      <c r="AN21" s="20">
        <f t="shared" si="25"/>
        <v>136.66323281508821</v>
      </c>
      <c r="AO21" s="20">
        <f t="shared" si="26"/>
        <v>136.66323281508821</v>
      </c>
      <c r="AP21" s="20">
        <f t="shared" si="27"/>
        <v>22.430406474667482</v>
      </c>
      <c r="AQ21" s="20">
        <f t="shared" si="28"/>
        <v>22.430406474667478</v>
      </c>
      <c r="AS21" s="17">
        <f t="shared" si="29"/>
        <v>39.43380707756944</v>
      </c>
      <c r="AT21" s="17">
        <f t="shared" si="30"/>
        <v>13.144602359189818</v>
      </c>
      <c r="AU21" s="18">
        <f t="shared" si="31"/>
        <v>7.4881965406373574</v>
      </c>
      <c r="AV21" s="18">
        <f t="shared" si="32"/>
        <v>60.06660597739662</v>
      </c>
      <c r="AW21" s="18">
        <f t="shared" si="33"/>
        <v>13.144602359189804</v>
      </c>
      <c r="AX21" s="18">
        <f t="shared" si="34"/>
        <v>65.723011795949063</v>
      </c>
      <c r="AY21" s="18">
        <f t="shared" si="35"/>
        <v>20.001619123436662</v>
      </c>
      <c r="AZ21" s="18">
        <f t="shared" si="36"/>
        <v>33.336031872394443</v>
      </c>
      <c r="BA21" s="18">
        <f t="shared" si="37"/>
        <v>18.990818567510232</v>
      </c>
      <c r="BB21" s="18">
        <f t="shared" si="38"/>
        <v>72.328469563341343</v>
      </c>
      <c r="BC21" s="18">
        <f t="shared" si="39"/>
        <v>13.334412748957782</v>
      </c>
      <c r="BD21" s="17">
        <f t="shared" si="40"/>
        <v>66.672063744788886</v>
      </c>
      <c r="BE21" s="20">
        <f t="shared" si="41"/>
        <v>132.39507554073796</v>
      </c>
      <c r="BF21" s="20">
        <f t="shared" si="42"/>
        <v>132.39507554073793</v>
      </c>
      <c r="BG21" s="20">
        <f t="shared" si="43"/>
        <v>26.479015108147589</v>
      </c>
      <c r="BH21" s="20">
        <f t="shared" si="44"/>
        <v>26.479015108147586</v>
      </c>
    </row>
    <row r="22" spans="1:60" x14ac:dyDescent="0.25">
      <c r="A22" s="1">
        <f t="shared" si="45"/>
        <v>17</v>
      </c>
      <c r="B22" s="1">
        <v>0.6</v>
      </c>
      <c r="C22" s="1">
        <v>0.3</v>
      </c>
      <c r="D22" s="5">
        <f t="shared" si="4"/>
        <v>0.1998347230719254</v>
      </c>
      <c r="E22" s="5">
        <f t="shared" si="5"/>
        <v>0.4995868076798135</v>
      </c>
      <c r="F22" s="5">
        <f t="shared" si="6"/>
        <v>100.53177579675466</v>
      </c>
      <c r="G22" s="5">
        <f t="shared" si="7"/>
        <v>99.117820236247113</v>
      </c>
      <c r="H22" s="5">
        <f t="shared" si="8"/>
        <v>1.0008270681167615</v>
      </c>
      <c r="I22" s="2">
        <f t="shared" si="9"/>
        <v>0.19183093988083755</v>
      </c>
      <c r="J22" s="2">
        <f t="shared" si="10"/>
        <v>0.21534354233701691</v>
      </c>
      <c r="K22" s="2">
        <f t="shared" si="11"/>
        <v>0.20347240886923168</v>
      </c>
      <c r="L22" s="5">
        <f t="shared" si="46"/>
        <v>0.68938728474635258</v>
      </c>
      <c r="M22" s="5">
        <f t="shared" si="47"/>
        <v>0.67957411399168177</v>
      </c>
      <c r="N22" s="5">
        <f t="shared" si="12"/>
        <v>0.66136488492465573</v>
      </c>
      <c r="O22" s="5">
        <f t="shared" si="13"/>
        <v>0.6578219208506253</v>
      </c>
      <c r="Q22" s="5">
        <f t="shared" si="0"/>
        <v>0.99999999999999978</v>
      </c>
      <c r="R22" s="5">
        <f t="shared" si="14"/>
        <v>0.63513461198102461</v>
      </c>
      <c r="S22" s="5">
        <f t="shared" si="1"/>
        <v>0.63513461198102472</v>
      </c>
      <c r="T22" s="2">
        <f t="shared" si="2"/>
        <v>0.24999999999999978</v>
      </c>
      <c r="U22" s="2">
        <f t="shared" si="3"/>
        <v>0.24999999999999978</v>
      </c>
      <c r="W22" s="5">
        <f t="shared" si="15"/>
        <v>9.7677183892861397E-3</v>
      </c>
      <c r="X22" s="5">
        <f t="shared" si="16"/>
        <v>-3.0280496244963873E-2</v>
      </c>
      <c r="Y22" s="5">
        <f t="shared" si="17"/>
        <v>-9.7677183892860286E-3</v>
      </c>
      <c r="Z22" s="5">
        <f t="shared" si="18"/>
        <v>-4.3919370855505568E-2</v>
      </c>
      <c r="AA22" s="21"/>
      <c r="AB22" s="1">
        <f>L22*B22*F22</f>
        <v>41.583196768352266</v>
      </c>
      <c r="AC22" s="1">
        <f>M22*H22*D22*F22</f>
        <v>13.663758493017992</v>
      </c>
      <c r="AD22" s="1">
        <f>$C$2*D22*F22-AC22</f>
        <v>6.4259810832553672</v>
      </c>
      <c r="AE22" s="1">
        <f t="shared" si="19"/>
        <v>61.672936344625626</v>
      </c>
      <c r="AF22" s="1">
        <f t="shared" si="20"/>
        <v>10.598075353343235</v>
      </c>
      <c r="AG22" s="1">
        <f t="shared" si="21"/>
        <v>65.845030614713494</v>
      </c>
      <c r="AH22" s="1">
        <f>L22*C22*G22</f>
        <v>20.49916948879304</v>
      </c>
      <c r="AI22" s="1">
        <f>M22*H22*E22*G22</f>
        <v>33.678952433917217</v>
      </c>
      <c r="AJ22" s="1">
        <f>$C$2*E22*G22-AI22</f>
        <v>15.839002962091094</v>
      </c>
      <c r="AK22" s="1">
        <f t="shared" si="22"/>
        <v>70.017124884801348</v>
      </c>
      <c r="AL22" s="1">
        <f t="shared" si="23"/>
        <v>11.666908692003233</v>
      </c>
      <c r="AM22" s="1">
        <f t="shared" si="24"/>
        <v>65.845030614713494</v>
      </c>
      <c r="AN22" s="20">
        <f t="shared" si="25"/>
        <v>131.69006122942699</v>
      </c>
      <c r="AO22" s="20">
        <f t="shared" si="26"/>
        <v>131.69006122942699</v>
      </c>
      <c r="AP22" s="20">
        <f t="shared" si="27"/>
        <v>22.264984045346459</v>
      </c>
      <c r="AQ22" s="20">
        <f t="shared" si="28"/>
        <v>22.264984045346466</v>
      </c>
      <c r="AS22" s="17">
        <f t="shared" si="29"/>
        <v>38.310726247461076</v>
      </c>
      <c r="AT22" s="17">
        <f t="shared" si="30"/>
        <v>12.770242082487032</v>
      </c>
      <c r="AU22" s="18">
        <f t="shared" si="31"/>
        <v>7.3194974937863275</v>
      </c>
      <c r="AV22" s="18">
        <f t="shared" si="32"/>
        <v>58.400465823734436</v>
      </c>
      <c r="AW22" s="18">
        <f t="shared" si="33"/>
        <v>12.770242082487021</v>
      </c>
      <c r="AX22" s="18">
        <f t="shared" si="34"/>
        <v>63.85121041243513</v>
      </c>
      <c r="AY22" s="18">
        <f t="shared" si="35"/>
        <v>18.885947488846128</v>
      </c>
      <c r="AZ22" s="18">
        <f t="shared" si="36"/>
        <v>31.476579148076897</v>
      </c>
      <c r="BA22" s="18">
        <f t="shared" si="37"/>
        <v>18.041376247931414</v>
      </c>
      <c r="BB22" s="18">
        <f t="shared" si="38"/>
        <v>68.403902884854432</v>
      </c>
      <c r="BC22" s="18">
        <f t="shared" si="39"/>
        <v>12.590631659230741</v>
      </c>
      <c r="BD22" s="17">
        <f t="shared" si="40"/>
        <v>62.953158296153767</v>
      </c>
      <c r="BE22" s="20">
        <f t="shared" si="41"/>
        <v>126.80436870858887</v>
      </c>
      <c r="BF22" s="20">
        <f t="shared" si="42"/>
        <v>126.8043687085889</v>
      </c>
      <c r="BG22" s="20">
        <f t="shared" si="43"/>
        <v>25.360873741717739</v>
      </c>
      <c r="BH22" s="20">
        <f t="shared" si="44"/>
        <v>25.360873741717761</v>
      </c>
    </row>
    <row r="23" spans="1:60" x14ac:dyDescent="0.25">
      <c r="A23" s="1">
        <f t="shared" si="45"/>
        <v>18</v>
      </c>
      <c r="B23" s="1">
        <v>0.6</v>
      </c>
      <c r="C23" s="1">
        <v>0.3</v>
      </c>
      <c r="D23" s="5">
        <f t="shared" si="4"/>
        <v>0.19184133414904839</v>
      </c>
      <c r="E23" s="5">
        <f t="shared" si="5"/>
        <v>0.47960333537262095</v>
      </c>
      <c r="F23" s="5">
        <f t="shared" si="6"/>
        <v>99.099335007569806</v>
      </c>
      <c r="G23" s="5">
        <f t="shared" si="7"/>
        <v>100.5301140857911</v>
      </c>
      <c r="H23" s="5">
        <f t="shared" si="8"/>
        <v>1.0425281959549599</v>
      </c>
      <c r="I23" s="2">
        <f t="shared" si="9"/>
        <v>0.20822915250622631</v>
      </c>
      <c r="J23" s="2">
        <f t="shared" si="10"/>
        <v>0.18471806287214187</v>
      </c>
      <c r="K23" s="2">
        <f t="shared" si="11"/>
        <v>0.19635810757864469</v>
      </c>
      <c r="L23" s="5">
        <f t="shared" si="46"/>
        <v>0.65496734831216508</v>
      </c>
      <c r="M23" s="5">
        <f t="shared" si="47"/>
        <v>0.66431072089531429</v>
      </c>
      <c r="N23" s="5">
        <f t="shared" si="12"/>
        <v>0.62909600179043168</v>
      </c>
      <c r="O23" s="5">
        <f t="shared" si="13"/>
        <v>0.63244940765302526</v>
      </c>
      <c r="Q23" s="5">
        <f t="shared" si="0"/>
        <v>0.99999999999999978</v>
      </c>
      <c r="R23" s="5">
        <f t="shared" si="14"/>
        <v>0.61108471341499104</v>
      </c>
      <c r="S23" s="5">
        <f t="shared" si="1"/>
        <v>0.61108471341499115</v>
      </c>
      <c r="T23" s="2">
        <f t="shared" si="2"/>
        <v>0.24999999999999978</v>
      </c>
      <c r="U23" s="2">
        <f t="shared" si="3"/>
        <v>0.24999999999999978</v>
      </c>
      <c r="W23" s="5">
        <f t="shared" si="15"/>
        <v>-9.8251601552218348E-3</v>
      </c>
      <c r="X23" s="5">
        <f t="shared" si="16"/>
        <v>-3.8174290545166856E-2</v>
      </c>
      <c r="Y23" s="5">
        <f t="shared" si="17"/>
        <v>9.8251601552217238E-3</v>
      </c>
      <c r="Z23" s="5">
        <f t="shared" si="18"/>
        <v>-2.4287617119172378E-2</v>
      </c>
      <c r="AA23" s="21"/>
      <c r="AB23" s="1">
        <f>L23*B23*F23</f>
        <v>38.944097201644141</v>
      </c>
      <c r="AC23" s="1">
        <f>M23*H23*D23*F23</f>
        <v>13.166550135824997</v>
      </c>
      <c r="AD23" s="1">
        <f>$C$2*D23*F23-AC23</f>
        <v>5.8447985053106901</v>
      </c>
      <c r="AE23" s="1">
        <f t="shared" si="19"/>
        <v>57.955445842779831</v>
      </c>
      <c r="AF23" s="1">
        <f t="shared" si="20"/>
        <v>10.850955931632038</v>
      </c>
      <c r="AG23" s="1">
        <f t="shared" si="21"/>
        <v>62.961603269101175</v>
      </c>
      <c r="AH23" s="1">
        <f>L23*C23*G23</f>
        <v>19.753182674487007</v>
      </c>
      <c r="AI23" s="1">
        <f>M23*H23*E23*G23</f>
        <v>33.391616280010048</v>
      </c>
      <c r="AJ23" s="1">
        <f>$C$2*E23*G23-AI23</f>
        <v>14.822961740925464</v>
      </c>
      <c r="AK23" s="1">
        <f t="shared" si="22"/>
        <v>67.967760695422527</v>
      </c>
      <c r="AL23" s="1">
        <f t="shared" si="23"/>
        <v>9.8168043146041271</v>
      </c>
      <c r="AM23" s="1">
        <f t="shared" si="24"/>
        <v>62.961603269101182</v>
      </c>
      <c r="AN23" s="20">
        <f t="shared" si="25"/>
        <v>125.92320653820235</v>
      </c>
      <c r="AO23" s="20">
        <f t="shared" si="26"/>
        <v>125.92320653820235</v>
      </c>
      <c r="AP23" s="20">
        <f t="shared" si="27"/>
        <v>20.667760246236156</v>
      </c>
      <c r="AQ23" s="20">
        <f t="shared" si="28"/>
        <v>20.667760246236163</v>
      </c>
      <c r="AS23" s="17">
        <f t="shared" si="29"/>
        <v>36.334853239630192</v>
      </c>
      <c r="AT23" s="17">
        <f t="shared" si="30"/>
        <v>12.111617746543404</v>
      </c>
      <c r="AU23" s="18">
        <f t="shared" si="31"/>
        <v>6.8997308945922828</v>
      </c>
      <c r="AV23" s="18">
        <f t="shared" si="32"/>
        <v>55.346201880765875</v>
      </c>
      <c r="AW23" s="18">
        <f t="shared" si="33"/>
        <v>12.111617746543386</v>
      </c>
      <c r="AX23" s="18">
        <f t="shared" si="34"/>
        <v>60.558088732716982</v>
      </c>
      <c r="AY23" s="18">
        <f t="shared" si="35"/>
        <v>18.429724786707602</v>
      </c>
      <c r="AZ23" s="18">
        <f t="shared" si="36"/>
        <v>30.716207977846022</v>
      </c>
      <c r="BA23" s="18">
        <f t="shared" si="37"/>
        <v>17.498370043089491</v>
      </c>
      <c r="BB23" s="18">
        <f t="shared" si="38"/>
        <v>66.644302807643115</v>
      </c>
      <c r="BC23" s="18">
        <f t="shared" si="39"/>
        <v>12.286483191138391</v>
      </c>
      <c r="BD23" s="17">
        <f t="shared" si="40"/>
        <v>61.432415955692015</v>
      </c>
      <c r="BE23" s="20">
        <f t="shared" si="41"/>
        <v>121.99050468840899</v>
      </c>
      <c r="BF23" s="20">
        <f t="shared" si="42"/>
        <v>121.990504688409</v>
      </c>
      <c r="BG23" s="20">
        <f t="shared" si="43"/>
        <v>24.398100937681775</v>
      </c>
      <c r="BH23" s="20">
        <f t="shared" si="44"/>
        <v>24.398100937681775</v>
      </c>
    </row>
    <row r="24" spans="1:60" x14ac:dyDescent="0.25">
      <c r="A24" s="1">
        <f t="shared" si="45"/>
        <v>19</v>
      </c>
      <c r="B24" s="1">
        <v>0.6</v>
      </c>
      <c r="C24" s="1">
        <v>0.3</v>
      </c>
      <c r="D24" s="5">
        <f t="shared" si="4"/>
        <v>0.18416768078308646</v>
      </c>
      <c r="E24" s="5">
        <f t="shared" si="5"/>
        <v>0.46041920195771607</v>
      </c>
      <c r="F24" s="5">
        <f t="shared" si="6"/>
        <v>100.51127461648274</v>
      </c>
      <c r="G24" s="5">
        <f t="shared" si="7"/>
        <v>99.097789136734463</v>
      </c>
      <c r="H24" s="5">
        <f t="shared" si="8"/>
        <v>1.0859668707864167</v>
      </c>
      <c r="I24" s="2">
        <f t="shared" si="9"/>
        <v>0.19183242974540415</v>
      </c>
      <c r="J24" s="2">
        <f t="shared" si="10"/>
        <v>0.21534177885141847</v>
      </c>
      <c r="K24" s="2">
        <f t="shared" si="11"/>
        <v>0.20347230382127601</v>
      </c>
      <c r="L24" s="5">
        <f t="shared" si="46"/>
        <v>0.63533830236390376</v>
      </c>
      <c r="M24" s="5">
        <f t="shared" si="47"/>
        <v>0.626295949643214</v>
      </c>
      <c r="N24" s="5">
        <f t="shared" si="12"/>
        <v>0.60951319614928201</v>
      </c>
      <c r="O24" s="5">
        <f t="shared" si="13"/>
        <v>0.60624852983106214</v>
      </c>
      <c r="Q24" s="5">
        <f t="shared" si="0"/>
        <v>0.99999999999999978</v>
      </c>
      <c r="R24" s="5">
        <f t="shared" si="14"/>
        <v>0.58534014246093569</v>
      </c>
      <c r="S24" s="5">
        <f t="shared" si="1"/>
        <v>0.5853401424609358</v>
      </c>
      <c r="T24" s="2">
        <f t="shared" si="2"/>
        <v>0.24999999999999978</v>
      </c>
      <c r="U24" s="2">
        <f t="shared" si="3"/>
        <v>0.24999999999999978</v>
      </c>
      <c r="W24" s="5">
        <f t="shared" si="15"/>
        <v>9.7663679770472189E-3</v>
      </c>
      <c r="X24" s="5">
        <f t="shared" si="16"/>
        <v>-3.0280569119647605E-2</v>
      </c>
      <c r="Y24" s="5">
        <f t="shared" si="17"/>
        <v>-9.766367977047663E-3</v>
      </c>
      <c r="Z24" s="5">
        <f t="shared" si="18"/>
        <v>-4.3917689335356669E-2</v>
      </c>
      <c r="AA24" s="21"/>
      <c r="AB24" s="1">
        <f>L24*B24*F24</f>
        <v>38.315197549960963</v>
      </c>
      <c r="AC24" s="1">
        <f>M24*H24*D24*F24</f>
        <v>12.58996083715599</v>
      </c>
      <c r="AD24" s="1">
        <f>$C$2*D24*F24-AC24</f>
        <v>5.9209675015135428</v>
      </c>
      <c r="AE24" s="1">
        <f t="shared" si="19"/>
        <v>56.8261258886305</v>
      </c>
      <c r="AF24" s="1">
        <f t="shared" si="20"/>
        <v>9.7652602199752909</v>
      </c>
      <c r="AG24" s="1">
        <f t="shared" si="21"/>
        <v>60.670418607092245</v>
      </c>
      <c r="AH24" s="1">
        <f>L24*C24*G24</f>
        <v>18.888186335444693</v>
      </c>
      <c r="AI24" s="1">
        <f>M24*H24*E24*G24</f>
        <v>31.032271977467055</v>
      </c>
      <c r="AJ24" s="1">
        <f>$C$2*E24*G24-AI24</f>
        <v>14.594253012642255</v>
      </c>
      <c r="AK24" s="1">
        <f t="shared" si="22"/>
        <v>64.514711325554003</v>
      </c>
      <c r="AL24" s="1">
        <f t="shared" si="23"/>
        <v>10.749960294180504</v>
      </c>
      <c r="AM24" s="1">
        <f t="shared" si="24"/>
        <v>60.670418607092252</v>
      </c>
      <c r="AN24" s="20">
        <f t="shared" si="25"/>
        <v>121.3408372141845</v>
      </c>
      <c r="AO24" s="20">
        <f t="shared" si="26"/>
        <v>121.34083721418449</v>
      </c>
      <c r="AP24" s="20">
        <f t="shared" si="27"/>
        <v>20.5152205141558</v>
      </c>
      <c r="AQ24" s="20">
        <f t="shared" si="28"/>
        <v>20.515220514155793</v>
      </c>
      <c r="AS24" s="17">
        <f t="shared" si="29"/>
        <v>35.29997028176534</v>
      </c>
      <c r="AT24" s="17">
        <f t="shared" si="30"/>
        <v>11.766656760588454</v>
      </c>
      <c r="AU24" s="18">
        <f t="shared" si="31"/>
        <v>6.7442715780810794</v>
      </c>
      <c r="AV24" s="18">
        <f t="shared" si="32"/>
        <v>53.81089862043487</v>
      </c>
      <c r="AW24" s="18">
        <f t="shared" si="33"/>
        <v>11.76665676058844</v>
      </c>
      <c r="AX24" s="18">
        <f t="shared" si="34"/>
        <v>58.833283802942233</v>
      </c>
      <c r="AY24" s="18">
        <f t="shared" si="35"/>
        <v>17.401774203257975</v>
      </c>
      <c r="AZ24" s="18">
        <f t="shared" si="36"/>
        <v>29.002957005429973</v>
      </c>
      <c r="BA24" s="18">
        <f t="shared" si="37"/>
        <v>16.623567984679337</v>
      </c>
      <c r="BB24" s="18">
        <f t="shared" si="38"/>
        <v>63.028299193367289</v>
      </c>
      <c r="BC24" s="18">
        <f t="shared" si="39"/>
        <v>11.60118280217198</v>
      </c>
      <c r="BD24" s="17">
        <f t="shared" si="40"/>
        <v>58.005914010859925</v>
      </c>
      <c r="BE24" s="20">
        <f t="shared" si="41"/>
        <v>116.83919781380216</v>
      </c>
      <c r="BF24" s="20">
        <f t="shared" si="42"/>
        <v>116.83919781380216</v>
      </c>
      <c r="BG24" s="20">
        <f t="shared" si="43"/>
        <v>23.367839562760416</v>
      </c>
      <c r="BH24" s="20">
        <f t="shared" si="44"/>
        <v>23.36783956276042</v>
      </c>
    </row>
    <row r="25" spans="1:60" x14ac:dyDescent="0.25">
      <c r="A25" s="1">
        <f t="shared" si="45"/>
        <v>20</v>
      </c>
      <c r="B25" s="1">
        <v>0.6</v>
      </c>
      <c r="C25" s="1">
        <v>0.3</v>
      </c>
      <c r="D25" s="5">
        <f t="shared" si="4"/>
        <v>0.176800973551763</v>
      </c>
      <c r="E25" s="5">
        <f t="shared" si="5"/>
        <v>0.44200243387940741</v>
      </c>
      <c r="F25" s="5">
        <f t="shared" si="6"/>
        <v>99.079324102188821</v>
      </c>
      <c r="G25" s="5">
        <f t="shared" si="7"/>
        <v>100.50960219612698</v>
      </c>
      <c r="H25" s="5">
        <f t="shared" si="8"/>
        <v>1.1312154904025176</v>
      </c>
      <c r="I25" s="2">
        <f t="shared" si="9"/>
        <v>0.2082281952542111</v>
      </c>
      <c r="J25" s="2">
        <f t="shared" si="10"/>
        <v>0.18472044010356647</v>
      </c>
      <c r="K25" s="2">
        <f t="shared" si="11"/>
        <v>0.19635885039637846</v>
      </c>
      <c r="L25" s="5">
        <f t="shared" si="46"/>
        <v>0.6036180402506105</v>
      </c>
      <c r="M25" s="5">
        <f t="shared" si="47"/>
        <v>0.6122277715336274</v>
      </c>
      <c r="N25" s="5">
        <f t="shared" si="12"/>
        <v>0.57977509341418265</v>
      </c>
      <c r="O25" s="5">
        <f t="shared" si="13"/>
        <v>0.58286519188017427</v>
      </c>
      <c r="Q25" s="5">
        <f t="shared" si="0"/>
        <v>0.99999999999999967</v>
      </c>
      <c r="R25" s="5">
        <f t="shared" si="14"/>
        <v>0.56317557975899601</v>
      </c>
      <c r="S25" s="5">
        <f t="shared" si="1"/>
        <v>0.56317557975899624</v>
      </c>
      <c r="T25" s="2">
        <f t="shared" si="2"/>
        <v>0.24999999999999978</v>
      </c>
      <c r="U25" s="2">
        <f t="shared" si="3"/>
        <v>0.24999999999999978</v>
      </c>
      <c r="W25" s="5">
        <f t="shared" si="15"/>
        <v>-9.8237608627691486E-3</v>
      </c>
      <c r="X25" s="5">
        <f t="shared" si="16"/>
        <v>-3.8173450577463242E-2</v>
      </c>
      <c r="Y25" s="5">
        <f t="shared" si="17"/>
        <v>9.8237608627691486E-3</v>
      </c>
      <c r="Z25" s="5">
        <f t="shared" si="18"/>
        <v>-2.4288823726472897E-2</v>
      </c>
      <c r="AA25" s="21"/>
      <c r="AB25" s="1">
        <f>L25*B25*F25</f>
        <v>35.883640466350975</v>
      </c>
      <c r="AC25" s="1">
        <f>M25*H25*D25*F25</f>
        <v>12.131822760028223</v>
      </c>
      <c r="AD25" s="1">
        <f>$C$2*D25*F25-AC25</f>
        <v>5.3854982000894172</v>
      </c>
      <c r="AE25" s="1">
        <f t="shared" si="19"/>
        <v>53.400961426468612</v>
      </c>
      <c r="AF25" s="1">
        <f t="shared" si="20"/>
        <v>9.9981732519238786</v>
      </c>
      <c r="AG25" s="1">
        <f t="shared" si="21"/>
        <v>58.013636478303077</v>
      </c>
      <c r="AH25" s="1">
        <f>L25*C25*G25</f>
        <v>18.200822731198386</v>
      </c>
      <c r="AI25" s="1">
        <f>M25*H25*E25*G25</f>
        <v>30.767384885133112</v>
      </c>
      <c r="AJ25" s="1">
        <f>$C$2*E25*G25-AI25</f>
        <v>13.658103913806045</v>
      </c>
      <c r="AK25" s="1">
        <f t="shared" si="22"/>
        <v>62.626311530137542</v>
      </c>
      <c r="AL25" s="1">
        <f t="shared" si="23"/>
        <v>9.0454288619715726</v>
      </c>
      <c r="AM25" s="1">
        <f t="shared" si="24"/>
        <v>58.01363647830307</v>
      </c>
      <c r="AN25" s="20">
        <f t="shared" si="25"/>
        <v>116.02727295660615</v>
      </c>
      <c r="AO25" s="20">
        <f t="shared" si="26"/>
        <v>116.02727295660614</v>
      </c>
      <c r="AP25" s="20">
        <f t="shared" si="27"/>
        <v>19.04360211389546</v>
      </c>
      <c r="AQ25" s="20">
        <f t="shared" si="28"/>
        <v>19.043602113895453</v>
      </c>
      <c r="AS25" s="17">
        <f t="shared" si="29"/>
        <v>33.479433476027793</v>
      </c>
      <c r="AT25" s="17">
        <f t="shared" si="30"/>
        <v>11.159811158675943</v>
      </c>
      <c r="AU25" s="18">
        <f t="shared" si="31"/>
        <v>6.3575098014416973</v>
      </c>
      <c r="AV25" s="18">
        <f t="shared" si="32"/>
        <v>50.996754436145437</v>
      </c>
      <c r="AW25" s="18">
        <f t="shared" si="33"/>
        <v>11.159811158675922</v>
      </c>
      <c r="AX25" s="18">
        <f t="shared" si="34"/>
        <v>55.799055793379658</v>
      </c>
      <c r="AY25" s="18">
        <f t="shared" si="35"/>
        <v>16.981366046444961</v>
      </c>
      <c r="AZ25" s="18">
        <f t="shared" si="36"/>
        <v>28.302276744074955</v>
      </c>
      <c r="BA25" s="18">
        <f t="shared" si="37"/>
        <v>16.123212054864201</v>
      </c>
      <c r="BB25" s="18">
        <f t="shared" si="38"/>
        <v>61.406854845384117</v>
      </c>
      <c r="BC25" s="18">
        <f t="shared" si="39"/>
        <v>11.320910697629973</v>
      </c>
      <c r="BD25" s="17">
        <f t="shared" si="40"/>
        <v>56.60455348814989</v>
      </c>
      <c r="BE25" s="20">
        <f t="shared" si="41"/>
        <v>112.40360928152955</v>
      </c>
      <c r="BF25" s="20">
        <f t="shared" si="42"/>
        <v>112.40360928152955</v>
      </c>
      <c r="BG25" s="20">
        <f t="shared" si="43"/>
        <v>22.480721856305898</v>
      </c>
      <c r="BH25" s="20">
        <f t="shared" si="44"/>
        <v>22.480721856305895</v>
      </c>
    </row>
    <row r="26" spans="1:60" x14ac:dyDescent="0.25">
      <c r="A26" s="1">
        <f t="shared" si="45"/>
        <v>21</v>
      </c>
      <c r="B26" s="1">
        <v>0.6</v>
      </c>
      <c r="C26" s="1">
        <v>0.3</v>
      </c>
      <c r="D26" s="5">
        <f t="shared" si="4"/>
        <v>0.16972893460969246</v>
      </c>
      <c r="E26" s="5">
        <f t="shared" si="5"/>
        <v>0.42432233652423107</v>
      </c>
      <c r="F26" s="5">
        <f t="shared" si="6"/>
        <v>100.49077839202911</v>
      </c>
      <c r="G26" s="5">
        <f t="shared" si="7"/>
        <v>99.077772594185532</v>
      </c>
      <c r="H26" s="5">
        <f t="shared" si="8"/>
        <v>1.1783494691692891</v>
      </c>
      <c r="I26" s="2">
        <f t="shared" si="9"/>
        <v>0.19183368544134494</v>
      </c>
      <c r="J26" s="2">
        <f t="shared" si="10"/>
        <v>0.21533975110111325</v>
      </c>
      <c r="K26" s="2">
        <f t="shared" si="11"/>
        <v>0.20347194982238936</v>
      </c>
      <c r="L26" s="5">
        <f t="shared" si="46"/>
        <v>0.58552717233384377</v>
      </c>
      <c r="M26" s="5">
        <f t="shared" si="47"/>
        <v>0.57719496655751923</v>
      </c>
      <c r="N26" s="5">
        <f t="shared" si="12"/>
        <v>0.56172690702368999</v>
      </c>
      <c r="O26" s="5">
        <f t="shared" si="13"/>
        <v>0.55871863424410362</v>
      </c>
      <c r="Q26" s="5">
        <f t="shared" si="0"/>
        <v>0.99999999999999978</v>
      </c>
      <c r="R26" s="5">
        <f t="shared" si="14"/>
        <v>0.53944955691562657</v>
      </c>
      <c r="S26" s="5">
        <f t="shared" si="1"/>
        <v>0.53944955691562668</v>
      </c>
      <c r="T26" s="2">
        <f t="shared" si="2"/>
        <v>0.24999999999999978</v>
      </c>
      <c r="U26" s="2">
        <f t="shared" si="3"/>
        <v>0.25</v>
      </c>
      <c r="W26" s="5">
        <f t="shared" si="15"/>
        <v>9.7650070837984604E-3</v>
      </c>
      <c r="X26" s="5">
        <f t="shared" si="16"/>
        <v>-3.0280944620502348E-2</v>
      </c>
      <c r="Y26" s="5">
        <f t="shared" si="17"/>
        <v>-9.7650070837982383E-3</v>
      </c>
      <c r="Z26" s="5">
        <f t="shared" si="18"/>
        <v>-4.3916212149082812E-2</v>
      </c>
      <c r="AA26" s="21"/>
      <c r="AB26" s="1">
        <f>L26*B26*F26</f>
        <v>35.304048790507039</v>
      </c>
      <c r="AC26" s="1">
        <f>M26*H26*D26*F26</f>
        <v>11.600554294665269</v>
      </c>
      <c r="AD26" s="1">
        <f>$C$2*D26*F26-AC26</f>
        <v>5.4556384599125352</v>
      </c>
      <c r="AE26" s="1">
        <f t="shared" si="19"/>
        <v>52.360241545084847</v>
      </c>
      <c r="AF26" s="1">
        <f t="shared" si="20"/>
        <v>8.9978828739920864</v>
      </c>
      <c r="AG26" s="1">
        <f t="shared" si="21"/>
        <v>55.902485959164395</v>
      </c>
      <c r="AH26" s="1">
        <f>L26*C26*G26</f>
        <v>17.403818408462715</v>
      </c>
      <c r="AI26" s="1">
        <f>M26*H26*E26*G26</f>
        <v>28.593595819547211</v>
      </c>
      <c r="AJ26" s="1">
        <f>$C$2*E26*G26-AI26</f>
        <v>13.447316145234019</v>
      </c>
      <c r="AK26" s="1">
        <f t="shared" si="22"/>
        <v>59.444730373243949</v>
      </c>
      <c r="AL26" s="1">
        <f t="shared" si="23"/>
        <v>9.9050717311544716</v>
      </c>
      <c r="AM26" s="1">
        <f t="shared" si="24"/>
        <v>55.902485959164395</v>
      </c>
      <c r="AN26" s="20">
        <f t="shared" si="25"/>
        <v>111.80497191832879</v>
      </c>
      <c r="AO26" s="20">
        <f t="shared" si="26"/>
        <v>111.80497191832879</v>
      </c>
      <c r="AP26" s="20">
        <f t="shared" si="27"/>
        <v>18.902954605146554</v>
      </c>
      <c r="AQ26" s="20">
        <f t="shared" si="28"/>
        <v>18.902954605146558</v>
      </c>
      <c r="AS26" s="17">
        <f t="shared" si="29"/>
        <v>32.525823526611916</v>
      </c>
      <c r="AT26" s="17">
        <f t="shared" si="30"/>
        <v>10.841941175537313</v>
      </c>
      <c r="AU26" s="18">
        <f t="shared" si="31"/>
        <v>6.2142515790404911</v>
      </c>
      <c r="AV26" s="18">
        <f t="shared" si="32"/>
        <v>49.582016281189723</v>
      </c>
      <c r="AW26" s="18">
        <f t="shared" si="33"/>
        <v>10.841941175537295</v>
      </c>
      <c r="AX26" s="18">
        <f t="shared" si="34"/>
        <v>54.209705877686524</v>
      </c>
      <c r="AY26" s="18">
        <f t="shared" si="35"/>
        <v>16.034238157836178</v>
      </c>
      <c r="AZ26" s="18">
        <f t="shared" si="36"/>
        <v>26.723730263060308</v>
      </c>
      <c r="BA26" s="18">
        <f t="shared" si="37"/>
        <v>15.317181701720923</v>
      </c>
      <c r="BB26" s="18">
        <f t="shared" si="38"/>
        <v>58.075150122617416</v>
      </c>
      <c r="BC26" s="18">
        <f t="shared" si="39"/>
        <v>10.689492105224122</v>
      </c>
      <c r="BD26" s="17">
        <f t="shared" si="40"/>
        <v>53.447460526120608</v>
      </c>
      <c r="BE26" s="20">
        <f t="shared" si="41"/>
        <v>107.65716640380714</v>
      </c>
      <c r="BF26" s="20">
        <f t="shared" si="42"/>
        <v>107.65716640380714</v>
      </c>
      <c r="BG26" s="20">
        <f t="shared" si="43"/>
        <v>21.531433280761412</v>
      </c>
      <c r="BH26" s="20">
        <f t="shared" si="44"/>
        <v>21.531433280761419</v>
      </c>
    </row>
    <row r="27" spans="1:60" x14ac:dyDescent="0.25">
      <c r="A27" s="1">
        <f t="shared" si="45"/>
        <v>22</v>
      </c>
      <c r="B27" s="1">
        <v>0.6</v>
      </c>
      <c r="C27" s="1">
        <v>0.3</v>
      </c>
      <c r="D27" s="5">
        <f t="shared" si="4"/>
        <v>0.16293977722530475</v>
      </c>
      <c r="E27" s="5">
        <f t="shared" si="5"/>
        <v>0.40734944306326182</v>
      </c>
      <c r="F27" s="5">
        <f t="shared" si="6"/>
        <v>99.059319833968047</v>
      </c>
      <c r="G27" s="5">
        <f t="shared" si="7"/>
        <v>100.48910334276718</v>
      </c>
      <c r="H27" s="5">
        <f t="shared" si="8"/>
        <v>1.2274473637180094</v>
      </c>
      <c r="I27" s="2">
        <f t="shared" si="9"/>
        <v>0.20822710211084172</v>
      </c>
      <c r="J27" s="2">
        <f t="shared" si="10"/>
        <v>0.18472265456368664</v>
      </c>
      <c r="K27" s="2">
        <f t="shared" si="11"/>
        <v>0.19635944359966562</v>
      </c>
      <c r="L27" s="5">
        <f t="shared" si="46"/>
        <v>0.55629468547930516</v>
      </c>
      <c r="M27" s="5">
        <f t="shared" si="47"/>
        <v>0.56422832786256116</v>
      </c>
      <c r="N27" s="5">
        <f t="shared" si="12"/>
        <v>0.53432101791544828</v>
      </c>
      <c r="O27" s="5">
        <f t="shared" si="13"/>
        <v>0.53716846431165355</v>
      </c>
      <c r="Q27" s="5">
        <f t="shared" si="0"/>
        <v>0.99999999999999978</v>
      </c>
      <c r="R27" s="5">
        <f t="shared" si="14"/>
        <v>0.51902253189368808</v>
      </c>
      <c r="S27" s="5">
        <f t="shared" si="1"/>
        <v>0.51902253189368819</v>
      </c>
      <c r="T27" s="2">
        <f t="shared" si="2"/>
        <v>0.24999999999999978</v>
      </c>
      <c r="U27" s="2">
        <f t="shared" si="3"/>
        <v>0.25</v>
      </c>
      <c r="W27" s="5">
        <f t="shared" si="15"/>
        <v>-9.8223740308776009E-3</v>
      </c>
      <c r="X27" s="5">
        <f t="shared" si="16"/>
        <v>-3.8172781486392249E-2</v>
      </c>
      <c r="Y27" s="5">
        <f t="shared" si="17"/>
        <v>9.8223740308778229E-3</v>
      </c>
      <c r="Z27" s="5">
        <f t="shared" si="18"/>
        <v>-2.4290143309087076E-2</v>
      </c>
      <c r="AA27" s="21"/>
      <c r="AB27" s="1">
        <f>L27*B27*F27</f>
        <v>33.063703902498688</v>
      </c>
      <c r="AC27" s="1">
        <f>M27*H27*D27*F27</f>
        <v>11.178414877824491</v>
      </c>
      <c r="AD27" s="1">
        <f>$C$2*D27*F27-AC27</f>
        <v>4.9622886280124767</v>
      </c>
      <c r="AE27" s="1">
        <f t="shared" si="19"/>
        <v>49.204407408335655</v>
      </c>
      <c r="AF27" s="1">
        <f t="shared" si="20"/>
        <v>9.2124081848703447</v>
      </c>
      <c r="AG27" s="1">
        <f t="shared" si="21"/>
        <v>53.454526965193523</v>
      </c>
      <c r="AH27" s="1">
        <f>L27*C27*G27</f>
        <v>16.770466241448617</v>
      </c>
      <c r="AI27" s="1">
        <f>M27*H27*E27*G27</f>
        <v>28.34939937374882</v>
      </c>
      <c r="AJ27" s="1">
        <f>$C$2*E27*G27-AI27</f>
        <v>12.584780906853954</v>
      </c>
      <c r="AK27" s="1">
        <f t="shared" si="22"/>
        <v>57.704646522051391</v>
      </c>
      <c r="AL27" s="1">
        <f t="shared" si="23"/>
        <v>8.3346613499960789</v>
      </c>
      <c r="AM27" s="1">
        <f t="shared" si="24"/>
        <v>53.454526965193516</v>
      </c>
      <c r="AN27" s="20">
        <f t="shared" si="25"/>
        <v>106.90905393038705</v>
      </c>
      <c r="AO27" s="20">
        <f t="shared" si="26"/>
        <v>106.90905393038705</v>
      </c>
      <c r="AP27" s="20">
        <f t="shared" si="27"/>
        <v>17.547069534866431</v>
      </c>
      <c r="AQ27" s="20">
        <f t="shared" si="28"/>
        <v>17.547069534866424</v>
      </c>
      <c r="AS27" s="17">
        <f t="shared" si="29"/>
        <v>30.848411392735638</v>
      </c>
      <c r="AT27" s="17">
        <f t="shared" si="30"/>
        <v>10.282803797578552</v>
      </c>
      <c r="AU27" s="18">
        <f t="shared" si="31"/>
        <v>5.8578997082584152</v>
      </c>
      <c r="AV27" s="18">
        <f t="shared" si="32"/>
        <v>46.989114898572609</v>
      </c>
      <c r="AW27" s="18">
        <f t="shared" si="33"/>
        <v>10.282803797578541</v>
      </c>
      <c r="AX27" s="18">
        <f t="shared" si="34"/>
        <v>51.414018987892732</v>
      </c>
      <c r="AY27" s="18">
        <f t="shared" si="35"/>
        <v>15.646832653406848</v>
      </c>
      <c r="AZ27" s="18">
        <f t="shared" si="36"/>
        <v>26.07805442234476</v>
      </c>
      <c r="BA27" s="18">
        <f t="shared" si="37"/>
        <v>14.856125858258014</v>
      </c>
      <c r="BB27" s="18">
        <f t="shared" si="38"/>
        <v>56.581012934009621</v>
      </c>
      <c r="BC27" s="18">
        <f t="shared" si="39"/>
        <v>10.431221768937899</v>
      </c>
      <c r="BD27" s="17">
        <f t="shared" si="40"/>
        <v>52.156108844689506</v>
      </c>
      <c r="BE27" s="20">
        <f t="shared" si="41"/>
        <v>103.57012783258223</v>
      </c>
      <c r="BF27" s="20">
        <f t="shared" si="42"/>
        <v>103.57012783258224</v>
      </c>
      <c r="BG27" s="20">
        <f t="shared" si="43"/>
        <v>20.71402556651643</v>
      </c>
      <c r="BH27" s="20">
        <f t="shared" si="44"/>
        <v>20.71402556651644</v>
      </c>
    </row>
    <row r="28" spans="1:60" x14ac:dyDescent="0.25">
      <c r="A28" s="1">
        <f t="shared" si="45"/>
        <v>23</v>
      </c>
      <c r="B28" s="1">
        <v>0.6</v>
      </c>
      <c r="C28" s="1">
        <v>0.3</v>
      </c>
      <c r="D28" s="5">
        <f t="shared" si="4"/>
        <v>0.15642218613629255</v>
      </c>
      <c r="E28" s="5">
        <f t="shared" si="5"/>
        <v>0.39105546534073132</v>
      </c>
      <c r="F28" s="5">
        <f t="shared" si="6"/>
        <v>100.47029059374724</v>
      </c>
      <c r="G28" s="5">
        <f t="shared" si="7"/>
        <v>99.057767182467273</v>
      </c>
      <c r="H28" s="5">
        <f t="shared" si="8"/>
        <v>1.2785910038729265</v>
      </c>
      <c r="I28" s="2">
        <f t="shared" si="9"/>
        <v>0.1918348629916069</v>
      </c>
      <c r="J28" s="2">
        <f t="shared" si="10"/>
        <v>0.21533763622098823</v>
      </c>
      <c r="K28" s="2">
        <f t="shared" si="11"/>
        <v>0.20347151326113488</v>
      </c>
      <c r="L28" s="5">
        <f t="shared" si="46"/>
        <v>0.5396213809542395</v>
      </c>
      <c r="M28" s="5">
        <f t="shared" si="47"/>
        <v>0.53194351613289592</v>
      </c>
      <c r="N28" s="5">
        <f t="shared" si="12"/>
        <v>0.51768714962101814</v>
      </c>
      <c r="O28" s="5">
        <f t="shared" si="13"/>
        <v>0.51491512214247115</v>
      </c>
      <c r="Q28" s="5">
        <f t="shared" si="0"/>
        <v>0.99999999999999978</v>
      </c>
      <c r="R28" s="5">
        <f t="shared" si="14"/>
        <v>0.49715678801779822</v>
      </c>
      <c r="S28" s="5">
        <f t="shared" si="1"/>
        <v>0.49715678801779833</v>
      </c>
      <c r="T28" s="2">
        <f t="shared" si="2"/>
        <v>0.24999999999999978</v>
      </c>
      <c r="U28" s="2">
        <f t="shared" si="3"/>
        <v>0.25</v>
      </c>
      <c r="W28" s="5">
        <f t="shared" si="15"/>
        <v>9.7636431278063096E-3</v>
      </c>
      <c r="X28" s="5">
        <f t="shared" si="16"/>
        <v>-3.0281416407426431E-2</v>
      </c>
      <c r="Y28" s="5">
        <f t="shared" si="17"/>
        <v>-9.7636431278064206E-3</v>
      </c>
      <c r="Z28" s="5">
        <f t="shared" si="18"/>
        <v>-4.3914801894647915E-2</v>
      </c>
      <c r="AA28" s="21"/>
      <c r="AB28" s="1">
        <f>L28*B28*F28</f>
        <v>32.529550173042971</v>
      </c>
      <c r="AC28" s="1">
        <f>M28*H28*D28*F28</f>
        <v>10.688903929066347</v>
      </c>
      <c r="AD28" s="1">
        <f>$C$2*D28*F28-AC28</f>
        <v>5.0268785673561851</v>
      </c>
      <c r="AE28" s="1">
        <f t="shared" si="19"/>
        <v>48.245332669465505</v>
      </c>
      <c r="AF28" s="1">
        <f t="shared" si="20"/>
        <v>8.2908062213871876</v>
      </c>
      <c r="AG28" s="1">
        <f t="shared" si="21"/>
        <v>51.509260323496505</v>
      </c>
      <c r="AH28" s="1">
        <f>L28*C28*G28</f>
        <v>16.036106736373959</v>
      </c>
      <c r="AI28" s="1">
        <f>M28*H28*E28*G28</f>
        <v>26.346568487657713</v>
      </c>
      <c r="AJ28" s="1">
        <f>$C$2*E28*G28-AI28</f>
        <v>12.390512753495848</v>
      </c>
      <c r="AK28" s="1">
        <f t="shared" si="22"/>
        <v>54.77318797752752</v>
      </c>
      <c r="AL28" s="1">
        <f t="shared" si="23"/>
        <v>9.1265850994648332</v>
      </c>
      <c r="AM28" s="1">
        <f t="shared" si="24"/>
        <v>51.509260323496505</v>
      </c>
      <c r="AN28" s="20">
        <f t="shared" si="25"/>
        <v>103.01852064699303</v>
      </c>
      <c r="AO28" s="20">
        <f t="shared" si="26"/>
        <v>103.01852064699301</v>
      </c>
      <c r="AP28" s="20">
        <f t="shared" si="27"/>
        <v>17.417391320852033</v>
      </c>
      <c r="AQ28" s="20">
        <f t="shared" si="28"/>
        <v>17.417391320852019</v>
      </c>
      <c r="AS28" s="17">
        <f t="shared" si="29"/>
        <v>29.96969217768131</v>
      </c>
      <c r="AT28" s="17">
        <f t="shared" si="30"/>
        <v>9.989897392560442</v>
      </c>
      <c r="AU28" s="18">
        <f t="shared" si="31"/>
        <v>5.7258851038620904</v>
      </c>
      <c r="AV28" s="18">
        <f t="shared" si="32"/>
        <v>45.685474674103844</v>
      </c>
      <c r="AW28" s="18">
        <f t="shared" si="33"/>
        <v>9.9898973925604313</v>
      </c>
      <c r="AX28" s="18">
        <f t="shared" si="34"/>
        <v>49.949486962802183</v>
      </c>
      <c r="AY28" s="18">
        <f t="shared" si="35"/>
        <v>14.774172408195087</v>
      </c>
      <c r="AZ28" s="18">
        <f t="shared" si="36"/>
        <v>24.623620680325153</v>
      </c>
      <c r="BA28" s="18">
        <f t="shared" si="37"/>
        <v>14.113460560828408</v>
      </c>
      <c r="BB28" s="18">
        <f t="shared" si="38"/>
        <v>53.511253649348646</v>
      </c>
      <c r="BC28" s="18">
        <f t="shared" si="39"/>
        <v>9.8494482721300614</v>
      </c>
      <c r="BD28" s="17">
        <f t="shared" si="40"/>
        <v>49.2472413606503</v>
      </c>
      <c r="BE28" s="20">
        <f t="shared" si="41"/>
        <v>99.19672832345249</v>
      </c>
      <c r="BF28" s="20">
        <f t="shared" si="42"/>
        <v>99.196728323452476</v>
      </c>
      <c r="BG28" s="20">
        <f t="shared" si="43"/>
        <v>19.839345664690498</v>
      </c>
      <c r="BH28" s="20">
        <f t="shared" si="44"/>
        <v>19.839345664690491</v>
      </c>
    </row>
    <row r="29" spans="1:60" x14ac:dyDescent="0.25">
      <c r="A29" s="1">
        <f t="shared" si="45"/>
        <v>24</v>
      </c>
      <c r="B29" s="1">
        <v>0.6</v>
      </c>
      <c r="C29" s="1">
        <v>0.3</v>
      </c>
      <c r="D29" s="5">
        <f t="shared" si="4"/>
        <v>0.15016529869084083</v>
      </c>
      <c r="E29" s="5">
        <f t="shared" si="5"/>
        <v>0.37541324672710208</v>
      </c>
      <c r="F29" s="5">
        <f t="shared" si="6"/>
        <v>99.039324337341625</v>
      </c>
      <c r="G29" s="5">
        <f t="shared" si="7"/>
        <v>100.46861531911848</v>
      </c>
      <c r="H29" s="5">
        <f t="shared" si="8"/>
        <v>1.3318656290342985</v>
      </c>
      <c r="I29" s="2">
        <f t="shared" si="9"/>
        <v>0.20822596437854557</v>
      </c>
      <c r="J29" s="2">
        <f t="shared" si="10"/>
        <v>0.18472481654647011</v>
      </c>
      <c r="K29" s="2">
        <f t="shared" si="11"/>
        <v>0.19635998818306533</v>
      </c>
      <c r="L29" s="5">
        <f t="shared" si="46"/>
        <v>0.51268151031606735</v>
      </c>
      <c r="M29" s="5">
        <f t="shared" si="47"/>
        <v>0.51999213982498671</v>
      </c>
      <c r="N29" s="5">
        <f t="shared" si="12"/>
        <v>0.4924305454253054</v>
      </c>
      <c r="O29" s="5">
        <f t="shared" si="13"/>
        <v>0.49505438881517599</v>
      </c>
      <c r="Q29" s="5">
        <f t="shared" si="0"/>
        <v>0.99999999999999978</v>
      </c>
      <c r="R29" s="5">
        <f t="shared" si="14"/>
        <v>0.47833109012420527</v>
      </c>
      <c r="S29" s="5">
        <f t="shared" si="1"/>
        <v>0.47833109012420538</v>
      </c>
      <c r="T29" s="2">
        <f t="shared" si="2"/>
        <v>0.25</v>
      </c>
      <c r="U29" s="2">
        <f t="shared" si="3"/>
        <v>0.25</v>
      </c>
      <c r="W29" s="5">
        <f t="shared" si="15"/>
        <v>-9.8209908951787384E-3</v>
      </c>
      <c r="X29" s="5">
        <f t="shared" si="16"/>
        <v>-3.817216611909402E-2</v>
      </c>
      <c r="Y29" s="5">
        <f t="shared" si="17"/>
        <v>9.8209908951789604E-3</v>
      </c>
      <c r="Z29" s="5">
        <f t="shared" si="18"/>
        <v>-2.4291499442638864E-2</v>
      </c>
      <c r="AA29" s="21"/>
      <c r="AB29" s="1">
        <f>L29*B29*F29</f>
        <v>30.465378229170685</v>
      </c>
      <c r="AC29" s="1">
        <f>M29*H29*D29*F29</f>
        <v>10.299934037799034</v>
      </c>
      <c r="AD29" s="1">
        <f>$C$2*D29*F29-AC29</f>
        <v>4.5723356834569326</v>
      </c>
      <c r="AE29" s="1">
        <f t="shared" si="19"/>
        <v>45.33764795042665</v>
      </c>
      <c r="AF29" s="1">
        <f t="shared" si="20"/>
        <v>8.4883964599823223</v>
      </c>
      <c r="AG29" s="1">
        <f t="shared" si="21"/>
        <v>49.253708726952041</v>
      </c>
      <c r="AH29" s="1">
        <f>L29*C29*G29</f>
        <v>15.452520432350893</v>
      </c>
      <c r="AI29" s="1">
        <f>M29*H29*E29*G29</f>
        <v>26.121445132520936</v>
      </c>
      <c r="AJ29" s="1">
        <f>$C$2*E29*G29-AI29</f>
        <v>11.595803938605602</v>
      </c>
      <c r="AK29" s="1">
        <f t="shared" si="22"/>
        <v>53.169769503477426</v>
      </c>
      <c r="AL29" s="1">
        <f t="shared" si="23"/>
        <v>7.6797431620802108</v>
      </c>
      <c r="AM29" s="1">
        <f t="shared" si="24"/>
        <v>49.253708726952041</v>
      </c>
      <c r="AN29" s="20">
        <f t="shared" si="25"/>
        <v>98.507417453904083</v>
      </c>
      <c r="AO29" s="20">
        <f t="shared" si="26"/>
        <v>98.507417453904083</v>
      </c>
      <c r="AP29" s="20">
        <f t="shared" si="27"/>
        <v>16.168139622062533</v>
      </c>
      <c r="AQ29" s="20">
        <f t="shared" si="28"/>
        <v>16.168139622062533</v>
      </c>
      <c r="AS29" s="17">
        <f t="shared" si="29"/>
        <v>28.424152785267207</v>
      </c>
      <c r="AT29" s="17">
        <f t="shared" si="30"/>
        <v>9.474717595089075</v>
      </c>
      <c r="AU29" s="18">
        <f t="shared" si="31"/>
        <v>5.3975521261668913</v>
      </c>
      <c r="AV29" s="18">
        <f t="shared" si="32"/>
        <v>43.296422506523179</v>
      </c>
      <c r="AW29" s="18">
        <f t="shared" si="33"/>
        <v>9.4747175950890714</v>
      </c>
      <c r="AX29" s="18">
        <f t="shared" si="34"/>
        <v>47.373587975445353</v>
      </c>
      <c r="AY29" s="18">
        <f t="shared" si="35"/>
        <v>14.41717868665901</v>
      </c>
      <c r="AZ29" s="18">
        <f t="shared" si="36"/>
        <v>24.028631144431696</v>
      </c>
      <c r="BA29" s="18">
        <f t="shared" si="37"/>
        <v>13.688617926694842</v>
      </c>
      <c r="BB29" s="18">
        <f t="shared" si="38"/>
        <v>52.134427757785545</v>
      </c>
      <c r="BC29" s="18">
        <f t="shared" si="39"/>
        <v>9.6114524577726748</v>
      </c>
      <c r="BD29" s="17">
        <f t="shared" si="40"/>
        <v>48.057262288863384</v>
      </c>
      <c r="BE29" s="20">
        <f t="shared" si="41"/>
        <v>95.430850264308731</v>
      </c>
      <c r="BF29" s="20">
        <f t="shared" si="42"/>
        <v>95.430850264308731</v>
      </c>
      <c r="BG29" s="20">
        <f t="shared" si="43"/>
        <v>19.086170052861732</v>
      </c>
      <c r="BH29" s="20">
        <f t="shared" si="44"/>
        <v>19.086170052861746</v>
      </c>
    </row>
    <row r="30" spans="1:60" x14ac:dyDescent="0.25">
      <c r="A30" s="1">
        <f t="shared" si="45"/>
        <v>25</v>
      </c>
      <c r="B30" s="1">
        <v>0.6</v>
      </c>
      <c r="C30" s="1">
        <v>0.3</v>
      </c>
      <c r="D30" s="5">
        <f t="shared" si="4"/>
        <v>0.1441586867432072</v>
      </c>
      <c r="E30" s="5">
        <f t="shared" si="5"/>
        <v>0.360396716858018</v>
      </c>
      <c r="F30" s="5">
        <f t="shared" si="6"/>
        <v>100.44981224562071</v>
      </c>
      <c r="G30" s="5">
        <f t="shared" si="7"/>
        <v>99.037771883772777</v>
      </c>
      <c r="H30" s="5">
        <f t="shared" si="8"/>
        <v>1.387360030244061</v>
      </c>
      <c r="I30" s="2">
        <f t="shared" si="9"/>
        <v>0.19183601547522833</v>
      </c>
      <c r="J30" s="2">
        <f t="shared" si="10"/>
        <v>0.21533549341748826</v>
      </c>
      <c r="K30" s="2">
        <f t="shared" si="11"/>
        <v>0.20347105022575773</v>
      </c>
      <c r="L30" s="5">
        <f t="shared" si="46"/>
        <v>0.4973146682542694</v>
      </c>
      <c r="M30" s="5">
        <f t="shared" si="47"/>
        <v>0.49023974870667297</v>
      </c>
      <c r="N30" s="5">
        <f t="shared" si="12"/>
        <v>0.47710015270567024</v>
      </c>
      <c r="O30" s="5">
        <f t="shared" si="13"/>
        <v>0.47454581444820765</v>
      </c>
      <c r="Q30" s="5">
        <f t="shared" si="0"/>
        <v>0.99999999999999978</v>
      </c>
      <c r="R30" s="5">
        <f t="shared" si="14"/>
        <v>0.45817976653139014</v>
      </c>
      <c r="S30" s="5">
        <f t="shared" si="1"/>
        <v>0.45817976653139025</v>
      </c>
      <c r="T30" s="2">
        <f t="shared" si="2"/>
        <v>0.24999999999999978</v>
      </c>
      <c r="U30" s="2">
        <f t="shared" si="3"/>
        <v>0.24999999999999978</v>
      </c>
      <c r="W30" s="5">
        <f t="shared" si="15"/>
        <v>9.7622781988930818E-3</v>
      </c>
      <c r="X30" s="5">
        <f t="shared" si="16"/>
        <v>-3.0281918264674412E-2</v>
      </c>
      <c r="Y30" s="5">
        <f t="shared" si="17"/>
        <v>-9.7622781988930818E-3</v>
      </c>
      <c r="Z30" s="5">
        <f t="shared" si="18"/>
        <v>-4.3913412843039845E-2</v>
      </c>
      <c r="AA30" s="21"/>
      <c r="AB30" s="1">
        <f>L30*B30*F30</f>
        <v>29.973099031880707</v>
      </c>
      <c r="AC30" s="1">
        <f>M30*H30*D30*F30</f>
        <v>9.8488981425851172</v>
      </c>
      <c r="AD30" s="1">
        <f>$C$2*D30*F30-AC30</f>
        <v>4.6318148743452969</v>
      </c>
      <c r="AE30" s="1">
        <f t="shared" si="19"/>
        <v>44.453812048811116</v>
      </c>
      <c r="AF30" s="1">
        <f t="shared" si="20"/>
        <v>7.6392932662153221</v>
      </c>
      <c r="AG30" s="1">
        <f t="shared" si="21"/>
        <v>47.461290440681147</v>
      </c>
      <c r="AH30" s="1">
        <f>L30*C30*G30</f>
        <v>14.775881000706141</v>
      </c>
      <c r="AI30" s="1">
        <f>M30*H30*E30*G30</f>
        <v>24.276126200384791</v>
      </c>
      <c r="AJ30" s="1">
        <f>$C$2*E30*G30-AI30</f>
        <v>11.416761631460243</v>
      </c>
      <c r="AK30" s="1">
        <f t="shared" si="22"/>
        <v>50.468768832551177</v>
      </c>
      <c r="AL30" s="1">
        <f t="shared" si="23"/>
        <v>8.4092832395902128</v>
      </c>
      <c r="AM30" s="1">
        <f t="shared" si="24"/>
        <v>47.461290440681147</v>
      </c>
      <c r="AN30" s="20">
        <f t="shared" si="25"/>
        <v>94.922580881362293</v>
      </c>
      <c r="AO30" s="20">
        <f t="shared" si="26"/>
        <v>94.922580881362293</v>
      </c>
      <c r="AP30" s="20">
        <f t="shared" si="27"/>
        <v>16.048576505805542</v>
      </c>
      <c r="AQ30" s="20">
        <f t="shared" si="28"/>
        <v>16.048576505805535</v>
      </c>
      <c r="AS30" s="17">
        <f t="shared" si="29"/>
        <v>27.614442913692283</v>
      </c>
      <c r="AT30" s="17">
        <f t="shared" si="30"/>
        <v>9.2048143045640991</v>
      </c>
      <c r="AU30" s="18">
        <f t="shared" si="31"/>
        <v>5.275898712366315</v>
      </c>
      <c r="AV30" s="18">
        <f t="shared" si="32"/>
        <v>42.095155930622695</v>
      </c>
      <c r="AW30" s="18">
        <f t="shared" si="33"/>
        <v>9.2048143045640884</v>
      </c>
      <c r="AX30" s="18">
        <f t="shared" si="34"/>
        <v>46.024071522820471</v>
      </c>
      <c r="AY30" s="18">
        <f t="shared" si="35"/>
        <v>13.613130959848826</v>
      </c>
      <c r="AZ30" s="18">
        <f t="shared" si="36"/>
        <v>22.688551599748056</v>
      </c>
      <c r="BA30" s="18">
        <f t="shared" si="37"/>
        <v>13.004336232096978</v>
      </c>
      <c r="BB30" s="18">
        <f t="shared" si="38"/>
        <v>49.306018791693859</v>
      </c>
      <c r="BC30" s="18">
        <f t="shared" si="39"/>
        <v>9.0754206398992174</v>
      </c>
      <c r="BD30" s="17">
        <f t="shared" si="40"/>
        <v>45.377103199496098</v>
      </c>
      <c r="BE30" s="20">
        <f t="shared" si="41"/>
        <v>91.401174722316554</v>
      </c>
      <c r="BF30" s="20">
        <f t="shared" si="42"/>
        <v>91.401174722316568</v>
      </c>
      <c r="BG30" s="20">
        <f t="shared" si="43"/>
        <v>18.280234944463295</v>
      </c>
      <c r="BH30" s="20">
        <f t="shared" si="44"/>
        <v>18.280234944463306</v>
      </c>
    </row>
    <row r="31" spans="1:60" x14ac:dyDescent="0.25">
      <c r="A31" s="1">
        <f t="shared" si="45"/>
        <v>26</v>
      </c>
      <c r="B31" s="1">
        <v>0.6</v>
      </c>
      <c r="C31" s="1">
        <v>0.3</v>
      </c>
      <c r="D31" s="5">
        <f t="shared" si="4"/>
        <v>0.13839233927347891</v>
      </c>
      <c r="E31" s="5">
        <f t="shared" si="5"/>
        <v>0.34598084818369729</v>
      </c>
      <c r="F31" s="5">
        <f t="shared" si="6"/>
        <v>99.019338248435616</v>
      </c>
      <c r="G31" s="5">
        <f t="shared" si="7"/>
        <v>100.44813746088775</v>
      </c>
      <c r="H31" s="5">
        <f t="shared" si="8"/>
        <v>1.4451666981708968</v>
      </c>
      <c r="I31" s="2">
        <f t="shared" si="9"/>
        <v>0.20822481239654977</v>
      </c>
      <c r="J31" s="2">
        <f t="shared" si="10"/>
        <v>0.18472696212992568</v>
      </c>
      <c r="K31" s="2">
        <f t="shared" si="11"/>
        <v>0.19636051741478711</v>
      </c>
      <c r="L31" s="5">
        <f t="shared" si="46"/>
        <v>0.47248759733495976</v>
      </c>
      <c r="M31" s="5">
        <f t="shared" si="47"/>
        <v>0.47922413376161205</v>
      </c>
      <c r="N31" s="5">
        <f t="shared" si="12"/>
        <v>0.45382427037677231</v>
      </c>
      <c r="O31" s="5">
        <f t="shared" si="13"/>
        <v>0.45624206823826441</v>
      </c>
      <c r="Q31" s="5">
        <f t="shared" si="0"/>
        <v>0.99999999999999978</v>
      </c>
      <c r="R31" s="5">
        <f t="shared" si="14"/>
        <v>0.44082986347395847</v>
      </c>
      <c r="S31" s="5">
        <f t="shared" si="1"/>
        <v>0.44082986347395858</v>
      </c>
      <c r="T31" s="2">
        <f t="shared" si="2"/>
        <v>0.24999999999999978</v>
      </c>
      <c r="U31" s="2">
        <f t="shared" si="3"/>
        <v>0.25</v>
      </c>
      <c r="W31" s="5">
        <f t="shared" si="15"/>
        <v>-9.819608784750522E-3</v>
      </c>
      <c r="X31" s="5">
        <f t="shared" si="16"/>
        <v>-3.8171567352228819E-2</v>
      </c>
      <c r="Y31" s="5">
        <f t="shared" si="17"/>
        <v>9.819608784750411E-3</v>
      </c>
      <c r="Z31" s="5">
        <f t="shared" si="18"/>
        <v>-2.4292867177185706E-2</v>
      </c>
      <c r="AA31" s="21"/>
      <c r="AB31" s="1">
        <f>L31*B31*F31</f>
        <v>28.071245531220619</v>
      </c>
      <c r="AC31" s="1">
        <f>M31*H31*D31*F31</f>
        <v>9.4904913195509266</v>
      </c>
      <c r="AD31" s="1">
        <f>$C$2*D31*F31-AC31</f>
        <v>4.2130265339619424</v>
      </c>
      <c r="AE31" s="1">
        <f t="shared" si="19"/>
        <v>41.77476338473349</v>
      </c>
      <c r="AF31" s="1">
        <f t="shared" si="20"/>
        <v>7.8212856090404728</v>
      </c>
      <c r="AG31" s="1">
        <f t="shared" si="21"/>
        <v>45.383022459812018</v>
      </c>
      <c r="AH31" s="1">
        <f>L31*C31*G31</f>
        <v>14.238149737699986</v>
      </c>
      <c r="AI31" s="1">
        <f>M31*H31*E31*G31</f>
        <v>24.068585831330637</v>
      </c>
      <c r="AJ31" s="1">
        <f>$C$2*E31*G31-AI31</f>
        <v>10.684545965859925</v>
      </c>
      <c r="AK31" s="1">
        <f t="shared" si="22"/>
        <v>48.991281534890547</v>
      </c>
      <c r="AL31" s="1">
        <f t="shared" si="23"/>
        <v>7.0762868907813967</v>
      </c>
      <c r="AM31" s="1">
        <f t="shared" si="24"/>
        <v>45.383022459812018</v>
      </c>
      <c r="AN31" s="20">
        <f t="shared" si="25"/>
        <v>90.766044919624036</v>
      </c>
      <c r="AO31" s="20">
        <f t="shared" si="26"/>
        <v>90.766044919624036</v>
      </c>
      <c r="AP31" s="20">
        <f t="shared" si="27"/>
        <v>14.897572499821868</v>
      </c>
      <c r="AQ31" s="20">
        <f t="shared" si="28"/>
        <v>14.897572499821869</v>
      </c>
      <c r="AS31" s="17">
        <f t="shared" si="29"/>
        <v>26.19040881680375</v>
      </c>
      <c r="AT31" s="17">
        <f t="shared" si="30"/>
        <v>8.7301362722679219</v>
      </c>
      <c r="AU31" s="18">
        <f t="shared" si="31"/>
        <v>4.9733815812449471</v>
      </c>
      <c r="AV31" s="18">
        <f t="shared" si="32"/>
        <v>39.893926670316617</v>
      </c>
      <c r="AW31" s="18">
        <f t="shared" si="33"/>
        <v>8.7301362722679148</v>
      </c>
      <c r="AX31" s="18">
        <f t="shared" si="34"/>
        <v>43.650681361339586</v>
      </c>
      <c r="AY31" s="18">
        <f t="shared" si="35"/>
        <v>13.284161616928968</v>
      </c>
      <c r="AZ31" s="18">
        <f t="shared" si="36"/>
        <v>22.140269361548292</v>
      </c>
      <c r="BA31" s="18">
        <f t="shared" si="37"/>
        <v>12.61286243564227</v>
      </c>
      <c r="BB31" s="18">
        <f t="shared" si="38"/>
        <v>48.037293414119532</v>
      </c>
      <c r="BC31" s="18">
        <f t="shared" si="39"/>
        <v>8.8561077446193082</v>
      </c>
      <c r="BD31" s="17">
        <f t="shared" si="40"/>
        <v>44.280538723096569</v>
      </c>
      <c r="BE31" s="20">
        <f t="shared" si="41"/>
        <v>87.931220084436148</v>
      </c>
      <c r="BF31" s="20">
        <f t="shared" si="42"/>
        <v>87.931220084436148</v>
      </c>
      <c r="BG31" s="20">
        <f t="shared" si="43"/>
        <v>17.586244016887218</v>
      </c>
      <c r="BH31" s="20">
        <f t="shared" si="44"/>
        <v>17.586244016887221</v>
      </c>
    </row>
    <row r="32" spans="1:60" x14ac:dyDescent="0.25">
      <c r="A32" s="1">
        <f t="shared" si="45"/>
        <v>27</v>
      </c>
      <c r="B32" s="1">
        <v>0.6</v>
      </c>
      <c r="C32" s="1">
        <v>0.3</v>
      </c>
      <c r="D32" s="5">
        <f t="shared" si="4"/>
        <v>0.13285664570253974</v>
      </c>
      <c r="E32" s="5">
        <f t="shared" si="5"/>
        <v>0.33214161425634936</v>
      </c>
      <c r="F32" s="5">
        <f t="shared" si="6"/>
        <v>100.42934364813475</v>
      </c>
      <c r="G32" s="5">
        <f t="shared" si="7"/>
        <v>99.017786392955713</v>
      </c>
      <c r="H32" s="5">
        <f t="shared" si="8"/>
        <v>1.5053819772613508</v>
      </c>
      <c r="I32" s="2">
        <f t="shared" si="9"/>
        <v>0.19183716015788277</v>
      </c>
      <c r="J32" s="2">
        <f t="shared" si="10"/>
        <v>0.21533334174707175</v>
      </c>
      <c r="K32" s="2">
        <f t="shared" si="11"/>
        <v>0.20347057886156494</v>
      </c>
      <c r="L32" s="5">
        <f t="shared" si="46"/>
        <v>0.45832484101184157</v>
      </c>
      <c r="M32" s="5">
        <f t="shared" si="47"/>
        <v>0.45180551483578429</v>
      </c>
      <c r="N32" s="5">
        <f t="shared" si="12"/>
        <v>0.43969520592594713</v>
      </c>
      <c r="O32" s="5">
        <f t="shared" si="13"/>
        <v>0.43734146075188102</v>
      </c>
      <c r="Q32" s="5">
        <f t="shared" si="0"/>
        <v>0.99999999999999978</v>
      </c>
      <c r="R32" s="5">
        <f t="shared" si="14"/>
        <v>0.42225853807837765</v>
      </c>
      <c r="S32" s="5">
        <f t="shared" si="1"/>
        <v>0.42225853807837777</v>
      </c>
      <c r="T32" s="2">
        <f t="shared" si="2"/>
        <v>0.24999999999999978</v>
      </c>
      <c r="U32" s="2">
        <f t="shared" si="3"/>
        <v>0.25</v>
      </c>
      <c r="W32" s="5">
        <f t="shared" si="15"/>
        <v>9.7609128936213541E-3</v>
      </c>
      <c r="X32" s="5">
        <f t="shared" si="16"/>
        <v>-3.0282429417802348E-2</v>
      </c>
      <c r="Y32" s="5">
        <f t="shared" si="17"/>
        <v>-9.7609128936213541E-3</v>
      </c>
      <c r="Z32" s="5">
        <f t="shared" si="18"/>
        <v>-4.3912030314385397E-2</v>
      </c>
      <c r="AA32" s="21"/>
      <c r="AB32" s="1">
        <f>L32*B32*F32</f>
        <v>27.617557776272971</v>
      </c>
      <c r="AC32" s="1">
        <f>M32*H32*D32*F32</f>
        <v>9.0749062623130854</v>
      </c>
      <c r="AD32" s="1">
        <f>$C$2*D32*F32-AC32</f>
        <v>4.2677994648857638</v>
      </c>
      <c r="AE32" s="1">
        <f t="shared" si="19"/>
        <v>40.960263503471815</v>
      </c>
      <c r="AF32" s="1">
        <f t="shared" si="20"/>
        <v>7.0389781003575926</v>
      </c>
      <c r="AG32" s="1">
        <f t="shared" si="21"/>
        <v>43.731442138943649</v>
      </c>
      <c r="AH32" s="1">
        <f>L32*C32*G32</f>
        <v>13.614693361768774</v>
      </c>
      <c r="AI32" s="1">
        <f>M32*H32*E32*G32</f>
        <v>22.368390979584539</v>
      </c>
      <c r="AJ32" s="1">
        <f>$C$2*E32*G32-AI32</f>
        <v>10.519536433062157</v>
      </c>
      <c r="AK32" s="1">
        <f t="shared" si="22"/>
        <v>46.502620774415469</v>
      </c>
      <c r="AL32" s="1">
        <f t="shared" si="23"/>
        <v>7.7483577975903373</v>
      </c>
      <c r="AM32" s="1">
        <f t="shared" si="24"/>
        <v>43.731442138943649</v>
      </c>
      <c r="AN32" s="20">
        <f t="shared" si="25"/>
        <v>87.462884277887284</v>
      </c>
      <c r="AO32" s="20">
        <f t="shared" si="26"/>
        <v>87.462884277887298</v>
      </c>
      <c r="AP32" s="20">
        <f t="shared" si="27"/>
        <v>14.787335897947921</v>
      </c>
      <c r="AQ32" s="20">
        <f t="shared" si="28"/>
        <v>14.78733589794793</v>
      </c>
      <c r="AS32" s="17">
        <f t="shared" si="29"/>
        <v>25.444288697419431</v>
      </c>
      <c r="AT32" s="17">
        <f t="shared" si="30"/>
        <v>8.4814295658064793</v>
      </c>
      <c r="AU32" s="18">
        <f t="shared" si="31"/>
        <v>4.8612761613923698</v>
      </c>
      <c r="AV32" s="18">
        <f t="shared" si="32"/>
        <v>38.786994424618278</v>
      </c>
      <c r="AW32" s="18">
        <f t="shared" si="33"/>
        <v>8.4814295658064722</v>
      </c>
      <c r="AX32" s="18">
        <f t="shared" si="34"/>
        <v>42.407147829032382</v>
      </c>
      <c r="AY32" s="18">
        <f t="shared" si="35"/>
        <v>12.543331717813967</v>
      </c>
      <c r="AZ32" s="18">
        <f t="shared" si="36"/>
        <v>20.905552863023289</v>
      </c>
      <c r="BA32" s="18">
        <f t="shared" si="37"/>
        <v>11.982374549623408</v>
      </c>
      <c r="BB32" s="18">
        <f t="shared" si="38"/>
        <v>45.431259130460667</v>
      </c>
      <c r="BC32" s="18">
        <f t="shared" si="39"/>
        <v>8.3622211452093076</v>
      </c>
      <c r="BD32" s="17">
        <f t="shared" si="40"/>
        <v>41.811105726046563</v>
      </c>
      <c r="BE32" s="20">
        <f t="shared" si="41"/>
        <v>84.218253555078945</v>
      </c>
      <c r="BF32" s="20">
        <f t="shared" si="42"/>
        <v>84.218253555078945</v>
      </c>
      <c r="BG32" s="20">
        <f t="shared" si="43"/>
        <v>16.843650711015776</v>
      </c>
      <c r="BH32" s="20">
        <f t="shared" si="44"/>
        <v>16.84365071101578</v>
      </c>
    </row>
    <row r="33" spans="1:60" x14ac:dyDescent="0.25">
      <c r="A33" s="1">
        <f t="shared" si="45"/>
        <v>28</v>
      </c>
      <c r="B33" s="1">
        <v>0.6</v>
      </c>
      <c r="C33" s="1">
        <v>0.3</v>
      </c>
      <c r="D33" s="5">
        <f t="shared" si="4"/>
        <v>0.12754237987443814</v>
      </c>
      <c r="E33" s="5">
        <f t="shared" si="5"/>
        <v>0.31885594968609537</v>
      </c>
      <c r="F33" s="5">
        <f t="shared" si="6"/>
        <v>98.999361754419525</v>
      </c>
      <c r="G33" s="5">
        <f t="shared" si="7"/>
        <v>100.42766956608266</v>
      </c>
      <c r="H33" s="5">
        <f t="shared" si="8"/>
        <v>1.5681062263139072</v>
      </c>
      <c r="I33" s="2">
        <f t="shared" si="9"/>
        <v>0.20822365589514535</v>
      </c>
      <c r="J33" s="2">
        <f t="shared" si="10"/>
        <v>0.18472910277222954</v>
      </c>
      <c r="K33" s="2">
        <f t="shared" si="11"/>
        <v>0.19636104190706138</v>
      </c>
      <c r="L33" s="5">
        <f t="shared" si="46"/>
        <v>0.43544486651393011</v>
      </c>
      <c r="M33" s="5">
        <f t="shared" si="47"/>
        <v>0.44165239127235001</v>
      </c>
      <c r="N33" s="5">
        <f t="shared" si="12"/>
        <v>0.41824470751407877</v>
      </c>
      <c r="O33" s="5">
        <f t="shared" si="13"/>
        <v>0.42047263975037297</v>
      </c>
      <c r="Q33" s="5">
        <f t="shared" si="0"/>
        <v>0.99999999999999978</v>
      </c>
      <c r="R33" s="5">
        <f t="shared" si="14"/>
        <v>0.40626873846341566</v>
      </c>
      <c r="S33" s="5">
        <f t="shared" si="1"/>
        <v>0.40626873846341577</v>
      </c>
      <c r="T33" s="2">
        <f t="shared" si="2"/>
        <v>0.25</v>
      </c>
      <c r="U33" s="2">
        <f t="shared" si="3"/>
        <v>0.25</v>
      </c>
      <c r="W33" s="5">
        <f t="shared" si="15"/>
        <v>-9.818226890529913E-3</v>
      </c>
      <c r="X33" s="5">
        <f t="shared" si="16"/>
        <v>-3.8170973634828131E-2</v>
      </c>
      <c r="Y33" s="5">
        <f t="shared" si="17"/>
        <v>9.8182268905300241E-3</v>
      </c>
      <c r="Z33" s="5">
        <f t="shared" si="18"/>
        <v>-2.4294238598398299E-2</v>
      </c>
      <c r="AA33" s="21"/>
      <c r="AB33" s="1">
        <f>L33*B33*F33</f>
        <v>25.865258318470492</v>
      </c>
      <c r="AC33" s="1">
        <f>M33*H33*D33*F33</f>
        <v>8.7446609706551648</v>
      </c>
      <c r="AD33" s="1">
        <f>$C$2*D33*F33-AC33</f>
        <v>3.8819532335539328</v>
      </c>
      <c r="AE33" s="1">
        <f t="shared" si="19"/>
        <v>38.491872522679586</v>
      </c>
      <c r="AF33" s="1">
        <f t="shared" si="20"/>
        <v>7.2066039246176601</v>
      </c>
      <c r="AG33" s="1">
        <f t="shared" si="21"/>
        <v>41.816523213743316</v>
      </c>
      <c r="AH33" s="1">
        <f>L33*C33*G33</f>
        <v>13.119213950552382</v>
      </c>
      <c r="AI33" s="1">
        <f>M33*H33*E33*G33</f>
        <v>22.17706020688491</v>
      </c>
      <c r="AJ33" s="1">
        <f>$C$2*E33*G33-AI33</f>
        <v>9.8448997473697517</v>
      </c>
      <c r="AK33" s="1">
        <f t="shared" si="22"/>
        <v>45.141173904807047</v>
      </c>
      <c r="AL33" s="1">
        <f t="shared" si="23"/>
        <v>6.5202490563060245</v>
      </c>
      <c r="AM33" s="1">
        <f t="shared" si="24"/>
        <v>41.816523213743316</v>
      </c>
      <c r="AN33" s="20">
        <f t="shared" si="25"/>
        <v>83.633046427486633</v>
      </c>
      <c r="AO33" s="20">
        <f t="shared" si="26"/>
        <v>83.633046427486633</v>
      </c>
      <c r="AP33" s="20">
        <f t="shared" si="27"/>
        <v>13.726852980923685</v>
      </c>
      <c r="AQ33" s="20">
        <f t="shared" si="28"/>
        <v>13.726852980923685</v>
      </c>
      <c r="AS33" s="17">
        <f t="shared" si="29"/>
        <v>24.132207485190804</v>
      </c>
      <c r="AT33" s="17">
        <f t="shared" si="30"/>
        <v>8.0440691617302704</v>
      </c>
      <c r="AU33" s="18">
        <f t="shared" si="31"/>
        <v>4.5825450424788272</v>
      </c>
      <c r="AV33" s="18">
        <f t="shared" si="32"/>
        <v>36.758821689399902</v>
      </c>
      <c r="AW33" s="18">
        <f t="shared" si="33"/>
        <v>8.0440691617302633</v>
      </c>
      <c r="AX33" s="18">
        <f t="shared" si="34"/>
        <v>40.220345808651338</v>
      </c>
      <c r="AY33" s="18">
        <f t="shared" si="35"/>
        <v>12.240186786429948</v>
      </c>
      <c r="AZ33" s="18">
        <f t="shared" si="36"/>
        <v>20.400311310716589</v>
      </c>
      <c r="BA33" s="18">
        <f t="shared" si="37"/>
        <v>11.621648643538073</v>
      </c>
      <c r="BB33" s="18">
        <f t="shared" si="38"/>
        <v>44.262146740684607</v>
      </c>
      <c r="BC33" s="18">
        <f t="shared" si="39"/>
        <v>8.1601245242866405</v>
      </c>
      <c r="BD33" s="17">
        <f t="shared" si="40"/>
        <v>40.800622621433178</v>
      </c>
      <c r="BE33" s="20">
        <f t="shared" si="41"/>
        <v>81.020968430084508</v>
      </c>
      <c r="BF33" s="20">
        <f t="shared" si="42"/>
        <v>81.020968430084508</v>
      </c>
      <c r="BG33" s="20">
        <f t="shared" si="43"/>
        <v>16.2041936860169</v>
      </c>
      <c r="BH33" s="20">
        <f t="shared" si="44"/>
        <v>16.204193686016904</v>
      </c>
    </row>
    <row r="34" spans="1:60" x14ac:dyDescent="0.25">
      <c r="A34" s="1">
        <f t="shared" si="45"/>
        <v>29</v>
      </c>
      <c r="B34" s="1">
        <v>0.6</v>
      </c>
      <c r="C34" s="1">
        <v>0.3</v>
      </c>
      <c r="D34" s="5">
        <f t="shared" si="4"/>
        <v>0.12244068467946062</v>
      </c>
      <c r="E34" s="5">
        <f t="shared" si="5"/>
        <v>0.30610171169865152</v>
      </c>
      <c r="F34" s="5">
        <f t="shared" si="6"/>
        <v>100.40888488732716</v>
      </c>
      <c r="G34" s="5">
        <f t="shared" si="7"/>
        <v>98.997810616198294</v>
      </c>
      <c r="H34" s="5">
        <f t="shared" si="8"/>
        <v>1.6334439857436533</v>
      </c>
      <c r="I34" s="2">
        <f t="shared" si="9"/>
        <v>0.19183830250370804</v>
      </c>
      <c r="J34" s="2">
        <f t="shared" si="10"/>
        <v>0.21533118720015509</v>
      </c>
      <c r="K34" s="2">
        <f t="shared" si="11"/>
        <v>0.20347010489123907</v>
      </c>
      <c r="L34" s="5">
        <f t="shared" si="46"/>
        <v>0.42239184649972294</v>
      </c>
      <c r="M34" s="5">
        <f t="shared" si="47"/>
        <v>0.41638448242819698</v>
      </c>
      <c r="N34" s="5">
        <f t="shared" si="12"/>
        <v>0.40522283123592473</v>
      </c>
      <c r="O34" s="5">
        <f t="shared" si="13"/>
        <v>0.40305392631514103</v>
      </c>
      <c r="Q34" s="5">
        <f t="shared" si="0"/>
        <v>1</v>
      </c>
      <c r="R34" s="5">
        <f t="shared" si="14"/>
        <v>0.38915352885019827</v>
      </c>
      <c r="S34" s="5">
        <f t="shared" si="1"/>
        <v>0.38915352885019827</v>
      </c>
      <c r="T34" s="2">
        <f t="shared" si="2"/>
        <v>0.25</v>
      </c>
      <c r="U34" s="2">
        <f t="shared" si="3"/>
        <v>0.25</v>
      </c>
      <c r="W34" s="5">
        <f t="shared" si="15"/>
        <v>9.7595473841509683E-3</v>
      </c>
      <c r="X34" s="5">
        <f t="shared" si="16"/>
        <v>-3.0282943445649191E-2</v>
      </c>
      <c r="Y34" s="5">
        <f t="shared" si="17"/>
        <v>-9.7595473841506353E-3</v>
      </c>
      <c r="Z34" s="5">
        <f t="shared" si="18"/>
        <v>-4.3910649702064042E-2</v>
      </c>
      <c r="AA34" s="21"/>
      <c r="AB34" s="1">
        <f>L34*B34*F34</f>
        <v>25.447136575521746</v>
      </c>
      <c r="AC34" s="1">
        <f>M34*H34*D34*F34</f>
        <v>8.3617403130004266</v>
      </c>
      <c r="AD34" s="1">
        <f>$C$2*D34*F34-AC34</f>
        <v>3.9323923005050574</v>
      </c>
      <c r="AE34" s="1">
        <f t="shared" si="19"/>
        <v>37.741269189027228</v>
      </c>
      <c r="AF34" s="1">
        <f t="shared" si="20"/>
        <v>6.4858375518509401</v>
      </c>
      <c r="AG34" s="1">
        <f t="shared" si="21"/>
        <v>40.294714440373113</v>
      </c>
      <c r="AH34" s="1">
        <f>L34*C34*G34</f>
        <v>12.54476040768176</v>
      </c>
      <c r="AI34" s="1">
        <f>M34*H34*E34*G34</f>
        <v>20.610576067475197</v>
      </c>
      <c r="AJ34" s="1">
        <f>$C$2*E34*G34-AI34</f>
        <v>9.6928232165620365</v>
      </c>
      <c r="AK34" s="1">
        <f t="shared" si="22"/>
        <v>42.84815969171899</v>
      </c>
      <c r="AL34" s="1">
        <f t="shared" si="23"/>
        <v>7.1393779652161555</v>
      </c>
      <c r="AM34" s="1">
        <f t="shared" si="24"/>
        <v>40.294714440373113</v>
      </c>
      <c r="AN34" s="20">
        <f t="shared" si="25"/>
        <v>80.589428880746226</v>
      </c>
      <c r="AO34" s="20">
        <f t="shared" si="26"/>
        <v>80.589428880746226</v>
      </c>
      <c r="AP34" s="20">
        <f t="shared" si="27"/>
        <v>13.625215517067094</v>
      </c>
      <c r="AQ34" s="20">
        <f t="shared" si="28"/>
        <v>13.625215517067096</v>
      </c>
      <c r="AS34" s="17">
        <f t="shared" si="29"/>
        <v>23.444683129090023</v>
      </c>
      <c r="AT34" s="17">
        <f t="shared" si="30"/>
        <v>7.8148943763633429</v>
      </c>
      <c r="AU34" s="18">
        <f t="shared" si="31"/>
        <v>4.4792382371421411</v>
      </c>
      <c r="AV34" s="18">
        <f t="shared" si="32"/>
        <v>35.738815742595506</v>
      </c>
      <c r="AW34" s="18">
        <f t="shared" si="33"/>
        <v>7.8148943763633394</v>
      </c>
      <c r="AX34" s="18">
        <f t="shared" si="34"/>
        <v>39.074471881816706</v>
      </c>
      <c r="AY34" s="18">
        <f t="shared" si="35"/>
        <v>11.557604204921155</v>
      </c>
      <c r="AZ34" s="18">
        <f t="shared" si="36"/>
        <v>19.262673674868594</v>
      </c>
      <c r="BA34" s="18">
        <f t="shared" si="37"/>
        <v>11.040725609168639</v>
      </c>
      <c r="BB34" s="18">
        <f t="shared" si="38"/>
        <v>41.861003488958389</v>
      </c>
      <c r="BC34" s="18">
        <f t="shared" si="39"/>
        <v>7.7050694699474391</v>
      </c>
      <c r="BD34" s="17">
        <f t="shared" si="40"/>
        <v>38.525347349737189</v>
      </c>
      <c r="BE34" s="20">
        <f t="shared" si="41"/>
        <v>77.599819231553894</v>
      </c>
      <c r="BF34" s="20">
        <f t="shared" si="42"/>
        <v>77.599819231553894</v>
      </c>
      <c r="BG34" s="20">
        <f t="shared" si="43"/>
        <v>15.51996384631078</v>
      </c>
      <c r="BH34" s="20">
        <f t="shared" si="44"/>
        <v>15.519963846310779</v>
      </c>
    </row>
    <row r="35" spans="1:60" x14ac:dyDescent="0.25">
      <c r="A35" s="1">
        <f t="shared" si="45"/>
        <v>30</v>
      </c>
      <c r="B35" s="1">
        <v>0.6</v>
      </c>
      <c r="C35" s="1">
        <v>0.3</v>
      </c>
      <c r="D35" s="5">
        <f t="shared" si="4"/>
        <v>0.11754305729228219</v>
      </c>
      <c r="E35" s="5">
        <f t="shared" si="5"/>
        <v>0.29385764323070546</v>
      </c>
      <c r="F35" s="5">
        <f t="shared" si="6"/>
        <v>98.979394908102137</v>
      </c>
      <c r="G35" s="5">
        <f t="shared" si="7"/>
        <v>100.40721157110256</v>
      </c>
      <c r="H35" s="5">
        <f t="shared" si="8"/>
        <v>1.7015041518163057</v>
      </c>
      <c r="I35" s="2">
        <f t="shared" si="9"/>
        <v>0.2082224979259879</v>
      </c>
      <c r="J35" s="2">
        <f t="shared" si="10"/>
        <v>0.18473124204382252</v>
      </c>
      <c r="K35" s="2">
        <f t="shared" si="11"/>
        <v>0.19636156497634949</v>
      </c>
      <c r="L35" s="5">
        <f t="shared" si="46"/>
        <v>0.40130626373940342</v>
      </c>
      <c r="M35" s="5">
        <f t="shared" si="47"/>
        <v>0.4070263189616436</v>
      </c>
      <c r="N35" s="5">
        <f t="shared" si="12"/>
        <v>0.38545456262115357</v>
      </c>
      <c r="O35" s="5">
        <f t="shared" si="13"/>
        <v>0.38750753888638262</v>
      </c>
      <c r="Q35" s="5">
        <f t="shared" si="0"/>
        <v>1</v>
      </c>
      <c r="R35" s="5">
        <f t="shared" si="14"/>
        <v>0.37441721065769296</v>
      </c>
      <c r="S35" s="5">
        <f t="shared" si="1"/>
        <v>0.37441721065769296</v>
      </c>
      <c r="T35" s="2">
        <f t="shared" si="2"/>
        <v>0.25</v>
      </c>
      <c r="U35" s="2">
        <f t="shared" si="3"/>
        <v>0.25</v>
      </c>
      <c r="W35" s="5">
        <f t="shared" si="15"/>
        <v>-9.8168449685374082E-3</v>
      </c>
      <c r="X35" s="5">
        <f t="shared" si="16"/>
        <v>-3.8170381416655075E-2</v>
      </c>
      <c r="Y35" s="5">
        <f t="shared" si="17"/>
        <v>9.8168449685374082E-3</v>
      </c>
      <c r="Z35" s="5">
        <f t="shared" si="18"/>
        <v>-2.429561124195645E-2</v>
      </c>
      <c r="AA35" s="21"/>
      <c r="AB35" s="1">
        <f>L35*B35*F35</f>
        <v>23.832630694654437</v>
      </c>
      <c r="AC35" s="1">
        <f>M35*H35*D35*F35</f>
        <v>8.0574437524991342</v>
      </c>
      <c r="AD35" s="1">
        <f>$C$2*D35*F35-AC35</f>
        <v>3.5768969339393397</v>
      </c>
      <c r="AE35" s="1">
        <f t="shared" si="19"/>
        <v>35.466971381092911</v>
      </c>
      <c r="AF35" s="1">
        <f t="shared" si="20"/>
        <v>6.6402309604320369</v>
      </c>
      <c r="AG35" s="1">
        <f t="shared" si="21"/>
        <v>38.530305407585608</v>
      </c>
      <c r="AH35" s="1">
        <f>L35*C35*G35</f>
        <v>12.088212878427289</v>
      </c>
      <c r="AI35" s="1">
        <f>M35*H35*E35*G35</f>
        <v>20.434188861494412</v>
      </c>
      <c r="AJ35" s="1">
        <f>$C$2*E35*G35-AI35</f>
        <v>9.0712376941566042</v>
      </c>
      <c r="AK35" s="1">
        <f t="shared" si="22"/>
        <v>41.593639434078312</v>
      </c>
      <c r="AL35" s="1">
        <f t="shared" si="23"/>
        <v>6.007903667663907</v>
      </c>
      <c r="AM35" s="1">
        <f t="shared" si="24"/>
        <v>38.530305407585608</v>
      </c>
      <c r="AN35" s="20">
        <f t="shared" si="25"/>
        <v>77.060610815171231</v>
      </c>
      <c r="AO35" s="20">
        <f t="shared" si="26"/>
        <v>77.060610815171216</v>
      </c>
      <c r="AP35" s="20">
        <f t="shared" si="27"/>
        <v>12.648134628095944</v>
      </c>
      <c r="AQ35" s="20">
        <f t="shared" si="28"/>
        <v>12.648134628095944</v>
      </c>
      <c r="AS35" s="17">
        <f t="shared" si="29"/>
        <v>22.235753372446716</v>
      </c>
      <c r="AT35" s="17">
        <f t="shared" si="30"/>
        <v>7.411917790815572</v>
      </c>
      <c r="AU35" s="18">
        <f t="shared" si="31"/>
        <v>4.222422895622902</v>
      </c>
      <c r="AV35" s="18">
        <f t="shared" si="32"/>
        <v>33.870094058885186</v>
      </c>
      <c r="AW35" s="18">
        <f t="shared" si="33"/>
        <v>7.411917790815572</v>
      </c>
      <c r="AX35" s="18">
        <f t="shared" si="34"/>
        <v>37.05958895407786</v>
      </c>
      <c r="AY35" s="18">
        <f t="shared" si="35"/>
        <v>11.278256425910715</v>
      </c>
      <c r="AZ35" s="18">
        <f t="shared" si="36"/>
        <v>18.797094043184526</v>
      </c>
      <c r="BA35" s="18">
        <f t="shared" si="37"/>
        <v>10.708332512466491</v>
      </c>
      <c r="BB35" s="18">
        <f t="shared" si="38"/>
        <v>40.783682981561732</v>
      </c>
      <c r="BC35" s="18">
        <f t="shared" si="39"/>
        <v>7.5188376172738103</v>
      </c>
      <c r="BD35" s="17">
        <f t="shared" si="40"/>
        <v>37.594188086369051</v>
      </c>
      <c r="BE35" s="20">
        <f t="shared" si="41"/>
        <v>74.653777040446926</v>
      </c>
      <c r="BF35" s="20">
        <f t="shared" si="42"/>
        <v>74.653777040446911</v>
      </c>
      <c r="BG35" s="20">
        <f t="shared" si="43"/>
        <v>14.930755408089393</v>
      </c>
      <c r="BH35" s="20">
        <f t="shared" si="44"/>
        <v>14.930755408089382</v>
      </c>
    </row>
    <row r="36" spans="1:60" x14ac:dyDescent="0.25">
      <c r="A36" s="1">
        <f t="shared" si="45"/>
        <v>31</v>
      </c>
      <c r="B36" s="1">
        <v>0.6</v>
      </c>
      <c r="C36" s="1">
        <v>0.3</v>
      </c>
      <c r="D36" s="5">
        <f t="shared" si="4"/>
        <v>0.1128413350005909</v>
      </c>
      <c r="E36" s="5">
        <f t="shared" si="5"/>
        <v>0.2821033375014772</v>
      </c>
      <c r="F36" s="5">
        <f t="shared" si="6"/>
        <v>100.38843598556809</v>
      </c>
      <c r="G36" s="5">
        <f t="shared" si="7"/>
        <v>98.977844522447086</v>
      </c>
      <c r="H36" s="5">
        <f t="shared" si="8"/>
        <v>1.772400158141985</v>
      </c>
      <c r="I36" s="2">
        <f t="shared" si="9"/>
        <v>0.19183944421138177</v>
      </c>
      <c r="J36" s="2">
        <f t="shared" si="10"/>
        <v>0.21532903163084471</v>
      </c>
      <c r="K36" s="2">
        <f t="shared" si="11"/>
        <v>0.20346963008982222</v>
      </c>
      <c r="L36" s="5">
        <f t="shared" si="46"/>
        <v>0.38927602500863179</v>
      </c>
      <c r="M36" s="5">
        <f t="shared" si="47"/>
        <v>0.38374041868796127</v>
      </c>
      <c r="N36" s="5">
        <f t="shared" si="12"/>
        <v>0.3734531122377675</v>
      </c>
      <c r="O36" s="5">
        <f t="shared" si="13"/>
        <v>0.37145453201044942</v>
      </c>
      <c r="Q36" s="5">
        <f t="shared" si="0"/>
        <v>1</v>
      </c>
      <c r="R36" s="5">
        <f t="shared" si="14"/>
        <v>0.35864394764100205</v>
      </c>
      <c r="S36" s="5">
        <f t="shared" si="1"/>
        <v>0.35864394764100205</v>
      </c>
      <c r="T36" s="2">
        <f t="shared" si="2"/>
        <v>0.25</v>
      </c>
      <c r="U36" s="2">
        <f t="shared" si="3"/>
        <v>0.25000000000000022</v>
      </c>
      <c r="W36" s="5">
        <f t="shared" si="15"/>
        <v>9.7581817206391364E-3</v>
      </c>
      <c r="X36" s="5">
        <f t="shared" si="16"/>
        <v>-3.0283458383596806E-2</v>
      </c>
      <c r="Y36" s="5">
        <f t="shared" si="17"/>
        <v>-9.7581817206394694E-3</v>
      </c>
      <c r="Z36" s="5">
        <f t="shared" si="18"/>
        <v>-4.3909269582089627E-2</v>
      </c>
      <c r="AA36" s="21"/>
      <c r="AB36" s="1">
        <f>L36*B36*F36</f>
        <v>23.447286790377259</v>
      </c>
      <c r="AC36" s="1">
        <f>M36*H36*D36*F36</f>
        <v>7.7046200913063005</v>
      </c>
      <c r="AD36" s="1">
        <f>$C$2*D36*F36-AC36</f>
        <v>3.6233450439265633</v>
      </c>
      <c r="AE36" s="1">
        <f t="shared" si="19"/>
        <v>34.775251925610121</v>
      </c>
      <c r="AF36" s="1">
        <f t="shared" si="20"/>
        <v>5.9761645023068999</v>
      </c>
      <c r="AG36" s="1">
        <f t="shared" si="21"/>
        <v>37.128071383990459</v>
      </c>
      <c r="AH36" s="1">
        <f>L36*C36*G36</f>
        <v>11.558910563886174</v>
      </c>
      <c r="AI36" s="1">
        <f>M36*H36*E36*G36</f>
        <v>18.990899748937888</v>
      </c>
      <c r="AJ36" s="1">
        <f>$C$2*E36*G36-AI36</f>
        <v>8.9310805295467368</v>
      </c>
      <c r="AK36" s="1">
        <f t="shared" si="22"/>
        <v>39.480890842370798</v>
      </c>
      <c r="AL36" s="1">
        <f t="shared" si="23"/>
        <v>6.5782610711663985</v>
      </c>
      <c r="AM36" s="1">
        <f t="shared" si="24"/>
        <v>37.128071383990459</v>
      </c>
      <c r="AN36" s="20">
        <f t="shared" si="25"/>
        <v>74.256142767980919</v>
      </c>
      <c r="AO36" s="20">
        <f t="shared" si="26"/>
        <v>74.256142767980919</v>
      </c>
      <c r="AP36" s="20">
        <f t="shared" si="27"/>
        <v>12.554425573473299</v>
      </c>
      <c r="AQ36" s="20">
        <f t="shared" si="28"/>
        <v>12.554425573473299</v>
      </c>
      <c r="AS36" s="17">
        <f t="shared" si="29"/>
        <v>21.602222987622099</v>
      </c>
      <c r="AT36" s="17">
        <f t="shared" si="30"/>
        <v>7.2007409958740345</v>
      </c>
      <c r="AU36" s="18">
        <f t="shared" si="31"/>
        <v>4.1272241393588294</v>
      </c>
      <c r="AV36" s="18">
        <f t="shared" si="32"/>
        <v>32.930188122854965</v>
      </c>
      <c r="AW36" s="18">
        <f t="shared" si="33"/>
        <v>7.2007409958740363</v>
      </c>
      <c r="AX36" s="18">
        <f t="shared" si="34"/>
        <v>36.00370497937017</v>
      </c>
      <c r="AY36" s="18">
        <f t="shared" si="35"/>
        <v>10.649341466558326</v>
      </c>
      <c r="AZ36" s="18">
        <f t="shared" si="36"/>
        <v>17.748902444263873</v>
      </c>
      <c r="BA36" s="18">
        <f t="shared" si="37"/>
        <v>10.173077834220752</v>
      </c>
      <c r="BB36" s="18">
        <f t="shared" si="38"/>
        <v>38.571321745042951</v>
      </c>
      <c r="BC36" s="18">
        <f t="shared" si="39"/>
        <v>7.0995609777055542</v>
      </c>
      <c r="BD36" s="17">
        <f t="shared" si="40"/>
        <v>35.497804888527753</v>
      </c>
      <c r="BE36" s="20">
        <f t="shared" si="41"/>
        <v>71.501509867897909</v>
      </c>
      <c r="BF36" s="20">
        <f t="shared" si="42"/>
        <v>71.501509867897923</v>
      </c>
      <c r="BG36" s="20">
        <f t="shared" si="43"/>
        <v>14.300301973579582</v>
      </c>
      <c r="BH36" s="20">
        <f t="shared" si="44"/>
        <v>14.30030197357959</v>
      </c>
    </row>
    <row r="37" spans="1:60" x14ac:dyDescent="0.25">
      <c r="A37" s="1">
        <f t="shared" si="45"/>
        <v>32</v>
      </c>
      <c r="B37" s="1">
        <v>0.6</v>
      </c>
      <c r="C37" s="1">
        <v>0.3</v>
      </c>
      <c r="D37" s="5">
        <f t="shared" si="4"/>
        <v>0.10832768160056726</v>
      </c>
      <c r="E37" s="5">
        <f t="shared" si="5"/>
        <v>0.27081920400141812</v>
      </c>
      <c r="F37" s="5">
        <f t="shared" si="6"/>
        <v>98.95943772211848</v>
      </c>
      <c r="G37" s="5">
        <f t="shared" si="7"/>
        <v>100.38676345373609</v>
      </c>
      <c r="H37" s="5">
        <f t="shared" si="8"/>
        <v>1.8462501647312344</v>
      </c>
      <c r="I37" s="2">
        <f t="shared" si="9"/>
        <v>0.20822133943213372</v>
      </c>
      <c r="J37" s="2">
        <f t="shared" si="10"/>
        <v>0.18473338104308978</v>
      </c>
      <c r="K37" s="2">
        <f t="shared" si="11"/>
        <v>0.19636208764499541</v>
      </c>
      <c r="L37" s="5">
        <f t="shared" si="46"/>
        <v>0.36984410624076275</v>
      </c>
      <c r="M37" s="5">
        <f t="shared" si="47"/>
        <v>0.3751149720740809</v>
      </c>
      <c r="N37" s="5">
        <f t="shared" si="12"/>
        <v>0.3552351464467261</v>
      </c>
      <c r="O37" s="5">
        <f t="shared" si="13"/>
        <v>0.35712690566233968</v>
      </c>
      <c r="Q37" s="5">
        <f t="shared" si="0"/>
        <v>1</v>
      </c>
      <c r="R37" s="5">
        <f t="shared" si="14"/>
        <v>0.34506284723361541</v>
      </c>
      <c r="S37" s="5">
        <f t="shared" si="1"/>
        <v>0.34506284723361541</v>
      </c>
      <c r="T37" s="2">
        <f t="shared" si="2"/>
        <v>0.25</v>
      </c>
      <c r="U37" s="2">
        <f t="shared" si="3"/>
        <v>0.25000000000000022</v>
      </c>
      <c r="W37" s="5">
        <f t="shared" si="15"/>
        <v>-9.8154629454832998E-3</v>
      </c>
      <c r="X37" s="5">
        <f t="shared" si="16"/>
        <v>-3.8169789615759897E-2</v>
      </c>
      <c r="Y37" s="5">
        <f t="shared" si="17"/>
        <v>9.8154629454834108E-3</v>
      </c>
      <c r="Z37" s="5">
        <f t="shared" si="18"/>
        <v>-2.4296984349994277E-2</v>
      </c>
      <c r="AA37" s="21"/>
      <c r="AB37" s="1">
        <f>L37*B37*F37</f>
        <v>21.959738879055198</v>
      </c>
      <c r="AC37" s="1">
        <f>M37*H37*D37*F37</f>
        <v>7.4242333435198438</v>
      </c>
      <c r="AD37" s="1">
        <f>$C$2*D37*F37-AC37</f>
        <v>3.2958131174129717</v>
      </c>
      <c r="AE37" s="1">
        <f t="shared" si="19"/>
        <v>32.679785339988015</v>
      </c>
      <c r="AF37" s="1">
        <f t="shared" si="20"/>
        <v>6.1183700540211818</v>
      </c>
      <c r="AG37" s="1">
        <f t="shared" si="21"/>
        <v>35.502342276596224</v>
      </c>
      <c r="AH37" s="1">
        <f>L37*C37*G37</f>
        <v>11.138235842384967</v>
      </c>
      <c r="AI37" s="1">
        <f>M37*H37*E37*G37</f>
        <v>18.828288984777789</v>
      </c>
      <c r="AJ37" s="1">
        <f>$C$2*E37*G37-AI37</f>
        <v>8.358374386041671</v>
      </c>
      <c r="AK37" s="1">
        <f t="shared" si="22"/>
        <v>38.324899213204432</v>
      </c>
      <c r="AL37" s="1">
        <f t="shared" si="23"/>
        <v>5.5358174494334698</v>
      </c>
      <c r="AM37" s="1">
        <f t="shared" si="24"/>
        <v>35.502342276596224</v>
      </c>
      <c r="AN37" s="20">
        <f t="shared" si="25"/>
        <v>71.004684553192448</v>
      </c>
      <c r="AO37" s="20">
        <f t="shared" si="26"/>
        <v>71.004684553192448</v>
      </c>
      <c r="AP37" s="20">
        <f t="shared" si="27"/>
        <v>11.654187503454644</v>
      </c>
      <c r="AQ37" s="20">
        <f t="shared" si="28"/>
        <v>11.654187503454651</v>
      </c>
      <c r="AS37" s="17">
        <f t="shared" si="29"/>
        <v>20.488335204619109</v>
      </c>
      <c r="AT37" s="17">
        <f t="shared" si="30"/>
        <v>6.8294450682063701</v>
      </c>
      <c r="AU37" s="18">
        <f t="shared" si="31"/>
        <v>3.8906013927264453</v>
      </c>
      <c r="AV37" s="18">
        <f t="shared" si="32"/>
        <v>31.208381665551926</v>
      </c>
      <c r="AW37" s="18">
        <f t="shared" si="33"/>
        <v>6.8294450682063701</v>
      </c>
      <c r="AX37" s="18">
        <f t="shared" si="34"/>
        <v>34.147225341031849</v>
      </c>
      <c r="AY37" s="18">
        <f t="shared" si="35"/>
        <v>10.391922726574087</v>
      </c>
      <c r="AZ37" s="18">
        <f t="shared" si="36"/>
        <v>17.319871210956808</v>
      </c>
      <c r="BA37" s="18">
        <f t="shared" si="37"/>
        <v>9.8667921598626513</v>
      </c>
      <c r="BB37" s="18">
        <f t="shared" si="38"/>
        <v>37.578586097393547</v>
      </c>
      <c r="BC37" s="18">
        <f t="shared" si="39"/>
        <v>6.9279484843827284</v>
      </c>
      <c r="BD37" s="17">
        <f t="shared" si="40"/>
        <v>34.639742421913624</v>
      </c>
      <c r="BE37" s="20">
        <f t="shared" si="41"/>
        <v>68.786967762945466</v>
      </c>
      <c r="BF37" s="20">
        <f t="shared" si="42"/>
        <v>68.786967762945466</v>
      </c>
      <c r="BG37" s="20">
        <f t="shared" si="43"/>
        <v>13.757393552589097</v>
      </c>
      <c r="BH37" s="20">
        <f t="shared" si="44"/>
        <v>13.757393552589098</v>
      </c>
    </row>
    <row r="38" spans="1:60" x14ac:dyDescent="0.25">
      <c r="A38" s="1">
        <f t="shared" si="45"/>
        <v>33</v>
      </c>
      <c r="B38" s="1">
        <v>0.6</v>
      </c>
      <c r="C38" s="1">
        <v>0.3</v>
      </c>
      <c r="D38" s="5">
        <f t="shared" ref="D38:D69" si="48">I$2*D37</f>
        <v>0.10399457433654456</v>
      </c>
      <c r="E38" s="5">
        <f t="shared" ref="E38:E69" si="49">I$2*E37</f>
        <v>0.25998643584136139</v>
      </c>
      <c r="F38" s="5">
        <f t="shared" ref="F38:F69" si="50">F37*(E$2+G$2*(I37-J37))</f>
        <v>100.36799694630319</v>
      </c>
      <c r="G38" s="5">
        <f t="shared" ref="G38:G69" si="51">G37*(E$2+G$2*(J37-I37))</f>
        <v>98.95788809931193</v>
      </c>
      <c r="H38" s="5">
        <f t="shared" ref="H38:H69" si="52">H37/I$2</f>
        <v>1.9231772549283692</v>
      </c>
      <c r="I38" s="2">
        <f t="shared" si="9"/>
        <v>0.19184058580263352</v>
      </c>
      <c r="J38" s="2">
        <f t="shared" si="10"/>
        <v>0.21532687560705988</v>
      </c>
      <c r="K38" s="2">
        <f t="shared" si="11"/>
        <v>0.20346915500173912</v>
      </c>
      <c r="L38" s="5">
        <f t="shared" si="46"/>
        <v>0.35875650765405548</v>
      </c>
      <c r="M38" s="5">
        <f t="shared" si="47"/>
        <v>0.35365561210624857</v>
      </c>
      <c r="N38" s="5">
        <f t="shared" si="12"/>
        <v>0.3441741588033066</v>
      </c>
      <c r="O38" s="5">
        <f t="shared" si="13"/>
        <v>0.3423325276669052</v>
      </c>
      <c r="Q38" s="5">
        <f t="shared" si="0"/>
        <v>1</v>
      </c>
      <c r="R38" s="5">
        <f t="shared" si="14"/>
        <v>0.33052631325786991</v>
      </c>
      <c r="S38" s="5">
        <f t="shared" si="1"/>
        <v>0.33052631325786991</v>
      </c>
      <c r="T38" s="2">
        <f t="shared" si="2"/>
        <v>0.25000000000000022</v>
      </c>
      <c r="U38" s="2">
        <f t="shared" si="3"/>
        <v>0.25000000000000022</v>
      </c>
      <c r="W38" s="5">
        <f t="shared" si="15"/>
        <v>9.7568159178555991E-3</v>
      </c>
      <c r="X38" s="5">
        <f t="shared" si="16"/>
        <v>-3.0283973634780748E-2</v>
      </c>
      <c r="Y38" s="5">
        <f t="shared" si="17"/>
        <v>-9.7568159178555991E-3</v>
      </c>
      <c r="Z38" s="5">
        <f t="shared" si="18"/>
        <v>-4.3907889518828624E-2</v>
      </c>
      <c r="AA38" s="21"/>
      <c r="AB38" s="1">
        <f>L38*B38*F38</f>
        <v>21.604603238813183</v>
      </c>
      <c r="AC38" s="1">
        <f>M38*H38*D38*F38</f>
        <v>7.0991410791845899</v>
      </c>
      <c r="AD38" s="1">
        <f>$C$2*D38*F38-AC38</f>
        <v>3.3385860402578151</v>
      </c>
      <c r="AE38" s="1">
        <f t="shared" si="19"/>
        <v>32.04233035825559</v>
      </c>
      <c r="AF38" s="1">
        <f t="shared" si="20"/>
        <v>5.5065431246937075</v>
      </c>
      <c r="AG38" s="1">
        <f t="shared" si="21"/>
        <v>34.210287442691481</v>
      </c>
      <c r="AH38" s="1">
        <f>L38*C38*G38</f>
        <v>10.650535901798991</v>
      </c>
      <c r="AI38" s="1">
        <f>M38*H38*E38*G38</f>
        <v>17.498506244251907</v>
      </c>
      <c r="AJ38" s="1">
        <f>$C$2*E38*G38-AI38</f>
        <v>8.2292023810764725</v>
      </c>
      <c r="AK38" s="1">
        <f t="shared" si="22"/>
        <v>36.378244527127364</v>
      </c>
      <c r="AL38" s="1">
        <f t="shared" si="23"/>
        <v>6.0612452966405854</v>
      </c>
      <c r="AM38" s="1">
        <f t="shared" si="24"/>
        <v>34.210287442691481</v>
      </c>
      <c r="AN38" s="20">
        <f t="shared" si="25"/>
        <v>68.420574885382962</v>
      </c>
      <c r="AO38" s="20">
        <f t="shared" si="26"/>
        <v>68.420574885382962</v>
      </c>
      <c r="AP38" s="20">
        <f t="shared" si="27"/>
        <v>11.567788421334289</v>
      </c>
      <c r="AQ38" s="20">
        <f t="shared" si="28"/>
        <v>11.567788421334292</v>
      </c>
      <c r="AS38" s="17">
        <f t="shared" si="29"/>
        <v>19.904558399843243</v>
      </c>
      <c r="AT38" s="17">
        <f t="shared" si="30"/>
        <v>6.6348527999477467</v>
      </c>
      <c r="AU38" s="18">
        <f t="shared" si="31"/>
        <v>3.8028743194946584</v>
      </c>
      <c r="AV38" s="18">
        <f t="shared" si="32"/>
        <v>30.34228551928565</v>
      </c>
      <c r="AW38" s="18">
        <f t="shared" si="33"/>
        <v>6.634852799947752</v>
      </c>
      <c r="AX38" s="18">
        <f t="shared" si="34"/>
        <v>33.174263999738741</v>
      </c>
      <c r="AY38" s="18">
        <f t="shared" si="35"/>
        <v>9.8124557763751223</v>
      </c>
      <c r="AZ38" s="18">
        <f t="shared" si="36"/>
        <v>16.354092960625202</v>
      </c>
      <c r="BA38" s="18">
        <f t="shared" si="37"/>
        <v>9.373615664703177</v>
      </c>
      <c r="BB38" s="18">
        <f t="shared" si="38"/>
        <v>35.540164401703507</v>
      </c>
      <c r="BC38" s="18">
        <f t="shared" si="39"/>
        <v>6.5416371842500851</v>
      </c>
      <c r="BD38" s="17">
        <f t="shared" si="40"/>
        <v>32.708185921250411</v>
      </c>
      <c r="BE38" s="20">
        <f t="shared" si="41"/>
        <v>65.88244992098916</v>
      </c>
      <c r="BF38" s="20">
        <f t="shared" si="42"/>
        <v>65.88244992098916</v>
      </c>
      <c r="BG38" s="20">
        <f t="shared" si="43"/>
        <v>13.176489984197836</v>
      </c>
      <c r="BH38" s="20">
        <f t="shared" si="44"/>
        <v>13.176489984197836</v>
      </c>
    </row>
    <row r="39" spans="1:60" x14ac:dyDescent="0.25">
      <c r="A39" s="1">
        <f t="shared" si="45"/>
        <v>34</v>
      </c>
      <c r="B39" s="1">
        <v>0.6</v>
      </c>
      <c r="C39" s="1">
        <v>0.3</v>
      </c>
      <c r="D39" s="5">
        <f t="shared" si="48"/>
        <v>9.9834791363082778E-2</v>
      </c>
      <c r="E39" s="5">
        <f t="shared" si="49"/>
        <v>0.24958697840770691</v>
      </c>
      <c r="F39" s="5">
        <f t="shared" si="50"/>
        <v>98.939490197100582</v>
      </c>
      <c r="G39" s="5">
        <f t="shared" si="51"/>
        <v>100.3663252041426</v>
      </c>
      <c r="H39" s="5">
        <f t="shared" si="52"/>
        <v>2.0033096405503845</v>
      </c>
      <c r="I39" s="2">
        <f t="shared" si="9"/>
        <v>0.20822018070213555</v>
      </c>
      <c r="J39" s="2">
        <f t="shared" si="10"/>
        <v>0.18473552010488348</v>
      </c>
      <c r="K39" s="2">
        <f t="shared" si="11"/>
        <v>0.19636261022518475</v>
      </c>
      <c r="L39" s="5">
        <f t="shared" si="46"/>
        <v>0.34084856212676995</v>
      </c>
      <c r="M39" s="5">
        <f t="shared" si="47"/>
        <v>0.34570551271626571</v>
      </c>
      <c r="N39" s="5">
        <f t="shared" si="12"/>
        <v>0.32738491519898355</v>
      </c>
      <c r="O39" s="5">
        <f t="shared" si="13"/>
        <v>0.32912811742447873</v>
      </c>
      <c r="Q39" s="5">
        <f t="shared" si="0"/>
        <v>1.0000000000000002</v>
      </c>
      <c r="R39" s="5">
        <f t="shared" si="14"/>
        <v>0.31800987014042398</v>
      </c>
      <c r="S39" s="5">
        <f t="shared" si="1"/>
        <v>0.31800987014042392</v>
      </c>
      <c r="T39" s="2">
        <f t="shared" si="2"/>
        <v>0.25</v>
      </c>
      <c r="U39" s="2">
        <f t="shared" si="3"/>
        <v>0.25000000000000022</v>
      </c>
      <c r="W39" s="5">
        <f t="shared" si="15"/>
        <v>-9.8140807994615553E-3</v>
      </c>
      <c r="X39" s="5">
        <f t="shared" si="16"/>
        <v>-3.8169197904396213E-2</v>
      </c>
      <c r="Y39" s="5">
        <f t="shared" si="17"/>
        <v>9.8140807994615553E-3</v>
      </c>
      <c r="Z39" s="5">
        <f t="shared" si="18"/>
        <v>-2.4298357691379779E-2</v>
      </c>
      <c r="AA39" s="21"/>
      <c r="AB39" s="1">
        <f>L39*B39*F39</f>
        <v>20.234029782742429</v>
      </c>
      <c r="AC39" s="1">
        <f>M39*H39*D39*F39</f>
        <v>6.8407854372949197</v>
      </c>
      <c r="AD39" s="1">
        <f>$C$2*D39*F39-AC39</f>
        <v>3.0368179241023912</v>
      </c>
      <c r="AE39" s="1">
        <f t="shared" si="19"/>
        <v>30.111633144139738</v>
      </c>
      <c r="AF39" s="1">
        <f t="shared" si="20"/>
        <v>5.6375229175931052</v>
      </c>
      <c r="AG39" s="1">
        <f t="shared" si="21"/>
        <v>32.712338137630454</v>
      </c>
      <c r="AH39" s="1">
        <f>L39*C39*G39</f>
        <v>10.262915289533938</v>
      </c>
      <c r="AI39" s="1">
        <f>M39*H39*E39*G39</f>
        <v>17.348595957072785</v>
      </c>
      <c r="AJ39" s="1">
        <f>$C$2*E39*G39-AI39</f>
        <v>7.7015318845144449</v>
      </c>
      <c r="AK39" s="1">
        <f t="shared" si="22"/>
        <v>35.313043131121169</v>
      </c>
      <c r="AL39" s="1">
        <f t="shared" si="23"/>
        <v>5.1008268910237327</v>
      </c>
      <c r="AM39" s="1">
        <f t="shared" si="24"/>
        <v>32.712338137630454</v>
      </c>
      <c r="AN39" s="20">
        <f t="shared" si="25"/>
        <v>65.424676275260907</v>
      </c>
      <c r="AO39" s="20">
        <f t="shared" si="26"/>
        <v>65.424676275260907</v>
      </c>
      <c r="AP39" s="20">
        <f t="shared" si="27"/>
        <v>10.738349808616835</v>
      </c>
      <c r="AQ39" s="20">
        <f t="shared" si="28"/>
        <v>10.738349808616839</v>
      </c>
      <c r="AS39" s="17">
        <f t="shared" si="29"/>
        <v>18.878240657603822</v>
      </c>
      <c r="AT39" s="17">
        <f t="shared" si="30"/>
        <v>6.2927468858679392</v>
      </c>
      <c r="AU39" s="18">
        <f t="shared" si="31"/>
        <v>3.5848564755293717</v>
      </c>
      <c r="AV39" s="18">
        <f t="shared" si="32"/>
        <v>28.755844019001131</v>
      </c>
      <c r="AW39" s="18">
        <f t="shared" si="33"/>
        <v>6.2927468858679445</v>
      </c>
      <c r="AX39" s="18">
        <f t="shared" si="34"/>
        <v>31.463734429339706</v>
      </c>
      <c r="AY39" s="18">
        <f t="shared" si="35"/>
        <v>9.5752446133922842</v>
      </c>
      <c r="AZ39" s="18">
        <f t="shared" si="36"/>
        <v>15.958741022320469</v>
      </c>
      <c r="BA39" s="18">
        <f t="shared" si="37"/>
        <v>9.0913868192667611</v>
      </c>
      <c r="BB39" s="18">
        <f t="shared" si="38"/>
        <v>34.625372454979512</v>
      </c>
      <c r="BC39" s="18">
        <f t="shared" si="39"/>
        <v>6.3834964089281936</v>
      </c>
      <c r="BD39" s="17">
        <f t="shared" si="40"/>
        <v>31.917482044640945</v>
      </c>
      <c r="BE39" s="20">
        <f t="shared" si="41"/>
        <v>63.381216473980643</v>
      </c>
      <c r="BF39" s="20">
        <f t="shared" si="42"/>
        <v>63.381216473980651</v>
      </c>
      <c r="BG39" s="20">
        <f t="shared" si="43"/>
        <v>12.676243294796134</v>
      </c>
      <c r="BH39" s="20">
        <f t="shared" si="44"/>
        <v>12.676243294796137</v>
      </c>
    </row>
    <row r="40" spans="1:60" x14ac:dyDescent="0.25">
      <c r="A40" s="1">
        <f t="shared" si="45"/>
        <v>35</v>
      </c>
      <c r="B40" s="1">
        <v>0.6</v>
      </c>
      <c r="C40" s="1">
        <v>0.3</v>
      </c>
      <c r="D40" s="5">
        <f t="shared" si="48"/>
        <v>9.5841399708559469E-2</v>
      </c>
      <c r="E40" s="5">
        <f t="shared" si="49"/>
        <v>0.23960349927139862</v>
      </c>
      <c r="F40" s="5">
        <f t="shared" si="50"/>
        <v>100.34756776734866</v>
      </c>
      <c r="G40" s="5">
        <f t="shared" si="51"/>
        <v>98.937941339958087</v>
      </c>
      <c r="H40" s="5">
        <f t="shared" si="52"/>
        <v>2.0867808755733175</v>
      </c>
      <c r="I40" s="2">
        <f t="shared" si="9"/>
        <v>0.1918417274363331</v>
      </c>
      <c r="J40" s="2">
        <f t="shared" si="10"/>
        <v>0.21532471930157326</v>
      </c>
      <c r="K40" s="2">
        <f t="shared" si="11"/>
        <v>0.20346867979268946</v>
      </c>
      <c r="L40" s="5">
        <f t="shared" si="46"/>
        <v>0.33062974220367558</v>
      </c>
      <c r="M40" s="5">
        <f t="shared" si="47"/>
        <v>0.32592941976399331</v>
      </c>
      <c r="N40" s="5">
        <f t="shared" si="12"/>
        <v>0.31719069331182692</v>
      </c>
      <c r="O40" s="5">
        <f t="shared" si="13"/>
        <v>0.31549368605950157</v>
      </c>
      <c r="Q40" s="5">
        <f t="shared" si="0"/>
        <v>1.0000000000000002</v>
      </c>
      <c r="R40" s="5">
        <f t="shared" si="14"/>
        <v>0.30461309740828424</v>
      </c>
      <c r="S40" s="5">
        <f t="shared" si="1"/>
        <v>0.30461309740828418</v>
      </c>
      <c r="T40" s="2">
        <f t="shared" si="2"/>
        <v>0.25</v>
      </c>
      <c r="U40" s="2">
        <f t="shared" si="3"/>
        <v>0.25</v>
      </c>
      <c r="W40" s="5">
        <f t="shared" si="15"/>
        <v>9.7554499802301464E-3</v>
      </c>
      <c r="X40" s="5">
        <f t="shared" si="16"/>
        <v>-3.0284489018754579E-2</v>
      </c>
      <c r="Y40" s="5">
        <f t="shared" si="17"/>
        <v>-9.7554499802302574E-3</v>
      </c>
      <c r="Z40" s="5">
        <f t="shared" si="18"/>
        <v>-4.3906509380014613E-2</v>
      </c>
      <c r="AA40" s="21"/>
      <c r="AB40" s="1">
        <f>L40*B40*F40</f>
        <v>19.90673427701061</v>
      </c>
      <c r="AC40" s="1">
        <f>M40*H40*D40*F40</f>
        <v>6.5412449074279904</v>
      </c>
      <c r="AD40" s="1">
        <f>$C$2*D40*F40-AC40</f>
        <v>3.0762064447442308</v>
      </c>
      <c r="AE40" s="1">
        <f t="shared" si="19"/>
        <v>29.524185629182831</v>
      </c>
      <c r="AF40" s="1">
        <f t="shared" si="20"/>
        <v>5.073826013942889</v>
      </c>
      <c r="AG40" s="1">
        <f t="shared" si="21"/>
        <v>31.52180519838149</v>
      </c>
      <c r="AH40" s="1">
        <f>L40*C40*G40</f>
        <v>9.8135478118178163</v>
      </c>
      <c r="AI40" s="1">
        <f>M40*H40*E40*G40</f>
        <v>16.123392906788272</v>
      </c>
      <c r="AJ40" s="1">
        <f>$C$2*E40*G40-AI40</f>
        <v>7.5824840489740559</v>
      </c>
      <c r="AK40" s="1">
        <f t="shared" si="22"/>
        <v>33.519424767580148</v>
      </c>
      <c r="AL40" s="1">
        <f t="shared" si="23"/>
        <v>5.5848644797754012</v>
      </c>
      <c r="AM40" s="1">
        <f t="shared" si="24"/>
        <v>31.52180519838149</v>
      </c>
      <c r="AN40" s="20">
        <f t="shared" si="25"/>
        <v>63.043610396762979</v>
      </c>
      <c r="AO40" s="20">
        <f t="shared" si="26"/>
        <v>63.043610396762979</v>
      </c>
      <c r="AP40" s="20">
        <f t="shared" si="27"/>
        <v>10.658690493718286</v>
      </c>
      <c r="AQ40" s="20">
        <f t="shared" si="28"/>
        <v>10.658690493718289</v>
      </c>
      <c r="AS40" s="17">
        <f t="shared" si="29"/>
        <v>18.340310060999869</v>
      </c>
      <c r="AT40" s="17">
        <f t="shared" si="30"/>
        <v>6.1134366869999557</v>
      </c>
      <c r="AU40" s="18">
        <f t="shared" si="31"/>
        <v>3.5040146651722655</v>
      </c>
      <c r="AV40" s="18">
        <f t="shared" si="32"/>
        <v>27.957761413172086</v>
      </c>
      <c r="AW40" s="18">
        <f t="shared" si="33"/>
        <v>6.1134366869999592</v>
      </c>
      <c r="AX40" s="18">
        <f t="shared" si="34"/>
        <v>30.567183434999784</v>
      </c>
      <c r="AY40" s="18">
        <f t="shared" si="35"/>
        <v>9.0413378288291284</v>
      </c>
      <c r="AZ40" s="18">
        <f t="shared" si="36"/>
        <v>15.068896381381878</v>
      </c>
      <c r="BA40" s="18">
        <f t="shared" si="37"/>
        <v>8.6369805743804502</v>
      </c>
      <c r="BB40" s="18">
        <f t="shared" si="38"/>
        <v>32.747214784591456</v>
      </c>
      <c r="BC40" s="18">
        <f t="shared" si="39"/>
        <v>6.0275585525527529</v>
      </c>
      <c r="BD40" s="17">
        <f t="shared" si="40"/>
        <v>30.137792762763759</v>
      </c>
      <c r="BE40" s="20">
        <f t="shared" si="41"/>
        <v>60.704976197763543</v>
      </c>
      <c r="BF40" s="20">
        <f t="shared" si="42"/>
        <v>60.704976197763543</v>
      </c>
      <c r="BG40" s="20">
        <f t="shared" si="43"/>
        <v>12.140995239552716</v>
      </c>
      <c r="BH40" s="20">
        <f t="shared" si="44"/>
        <v>12.140995239552712</v>
      </c>
    </row>
    <row r="41" spans="1:60" x14ac:dyDescent="0.25">
      <c r="A41" s="1">
        <f t="shared" si="45"/>
        <v>36</v>
      </c>
      <c r="B41" s="1">
        <v>0.6</v>
      </c>
      <c r="C41" s="1">
        <v>0.3</v>
      </c>
      <c r="D41" s="5">
        <f t="shared" si="48"/>
        <v>9.2007743720217083E-2</v>
      </c>
      <c r="E41" s="5">
        <f t="shared" si="49"/>
        <v>0.23001935930054268</v>
      </c>
      <c r="F41" s="5">
        <f t="shared" si="50"/>
        <v>98.919552330096835</v>
      </c>
      <c r="G41" s="5">
        <f t="shared" si="51"/>
        <v>100.3458968161779</v>
      </c>
      <c r="H41" s="5">
        <f t="shared" si="52"/>
        <v>2.1737300787222056</v>
      </c>
      <c r="I41" s="2">
        <f t="shared" si="9"/>
        <v>0.20821902182371654</v>
      </c>
      <c r="J41" s="2">
        <f t="shared" si="10"/>
        <v>0.18473765933056652</v>
      </c>
      <c r="K41" s="2">
        <f t="shared" si="11"/>
        <v>0.19636313281160267</v>
      </c>
      <c r="L41" s="5">
        <f t="shared" si="46"/>
        <v>0.31412625038868286</v>
      </c>
      <c r="M41" s="5">
        <f t="shared" si="47"/>
        <v>0.31860178988432997</v>
      </c>
      <c r="N41" s="5">
        <f t="shared" si="12"/>
        <v>0.3017181261011001</v>
      </c>
      <c r="O41" s="5">
        <f t="shared" si="13"/>
        <v>0.30332443723671038</v>
      </c>
      <c r="Q41" s="5">
        <f t="shared" si="0"/>
        <v>1.0000000000000002</v>
      </c>
      <c r="R41" s="5">
        <f t="shared" si="14"/>
        <v>0.29307785035706935</v>
      </c>
      <c r="S41" s="5">
        <f t="shared" si="1"/>
        <v>0.29307785035706929</v>
      </c>
      <c r="T41" s="2">
        <f t="shared" si="2"/>
        <v>0.25</v>
      </c>
      <c r="U41" s="2">
        <f t="shared" si="3"/>
        <v>0.24999999999999978</v>
      </c>
      <c r="W41" s="5">
        <f t="shared" si="15"/>
        <v>-9.8126985239963549E-3</v>
      </c>
      <c r="X41" s="5">
        <f t="shared" si="16"/>
        <v>-3.8168606183729081E-2</v>
      </c>
      <c r="Y41" s="5">
        <f t="shared" si="17"/>
        <v>9.8126985239963549E-3</v>
      </c>
      <c r="Z41" s="5">
        <f t="shared" si="18"/>
        <v>-2.4299731195987495E-2</v>
      </c>
      <c r="AA41" s="21"/>
      <c r="AB41" s="1">
        <f>L41*B41*F41</f>
        <v>18.643936838148246</v>
      </c>
      <c r="AC41" s="1">
        <f>M41*H41*D41*F41</f>
        <v>6.3031892853850993</v>
      </c>
      <c r="AD41" s="1">
        <f>$C$2*D41*F41-AC41</f>
        <v>2.7981755343210528</v>
      </c>
      <c r="AE41" s="1">
        <f t="shared" si="19"/>
        <v>27.745301657854398</v>
      </c>
      <c r="AF41" s="1">
        <f t="shared" si="20"/>
        <v>5.1944661987550012</v>
      </c>
      <c r="AG41" s="1">
        <f t="shared" si="21"/>
        <v>30.141592322288346</v>
      </c>
      <c r="AH41" s="1">
        <f>L41*C41*G41</f>
        <v>9.4563840926266884</v>
      </c>
      <c r="AI41" s="1">
        <f>M41*H41*E41*G41</f>
        <v>15.98519116659128</v>
      </c>
      <c r="AJ41" s="1">
        <f>$C$2*E41*G41-AI41</f>
        <v>7.0963077275043265</v>
      </c>
      <c r="AK41" s="1">
        <f t="shared" si="22"/>
        <v>32.537882986722295</v>
      </c>
      <c r="AL41" s="1">
        <f t="shared" si="23"/>
        <v>4.7000170630703817</v>
      </c>
      <c r="AM41" s="1">
        <f t="shared" si="24"/>
        <v>30.14159232228835</v>
      </c>
      <c r="AN41" s="20">
        <f t="shared" si="25"/>
        <v>60.283184644576693</v>
      </c>
      <c r="AO41" s="20">
        <f t="shared" si="26"/>
        <v>60.283184644576693</v>
      </c>
      <c r="AP41" s="20">
        <f t="shared" si="27"/>
        <v>9.8944832618253784</v>
      </c>
      <c r="AQ41" s="20">
        <f t="shared" si="28"/>
        <v>9.894483261825382</v>
      </c>
      <c r="AS41" s="17">
        <f t="shared" si="29"/>
        <v>17.394677853113048</v>
      </c>
      <c r="AT41" s="17">
        <f t="shared" si="30"/>
        <v>5.798225951037681</v>
      </c>
      <c r="AU41" s="18">
        <f t="shared" si="31"/>
        <v>3.3031388686684711</v>
      </c>
      <c r="AV41" s="18">
        <f t="shared" si="32"/>
        <v>26.4960426728192</v>
      </c>
      <c r="AW41" s="18">
        <f t="shared" si="33"/>
        <v>5.798225951037681</v>
      </c>
      <c r="AX41" s="18">
        <f t="shared" si="34"/>
        <v>28.99112975518841</v>
      </c>
      <c r="AY41" s="18">
        <f t="shared" si="35"/>
        <v>8.822747919311313</v>
      </c>
      <c r="AZ41" s="18">
        <f t="shared" si="36"/>
        <v>14.70457986551885</v>
      </c>
      <c r="BA41" s="18">
        <f t="shared" si="37"/>
        <v>8.3769190285767561</v>
      </c>
      <c r="BB41" s="18">
        <f t="shared" si="38"/>
        <v>31.904246813406921</v>
      </c>
      <c r="BC41" s="18">
        <f t="shared" si="39"/>
        <v>5.8818319462075355</v>
      </c>
      <c r="BD41" s="17">
        <f t="shared" si="40"/>
        <v>29.4091597310377</v>
      </c>
      <c r="BE41" s="20">
        <f t="shared" si="41"/>
        <v>58.400289486226121</v>
      </c>
      <c r="BF41" s="20">
        <f t="shared" si="42"/>
        <v>58.400289486226114</v>
      </c>
      <c r="BG41" s="20">
        <f t="shared" si="43"/>
        <v>11.680057897245227</v>
      </c>
      <c r="BH41" s="20">
        <f t="shared" si="44"/>
        <v>11.680057897245216</v>
      </c>
    </row>
    <row r="42" spans="1:60" x14ac:dyDescent="0.25">
      <c r="A42" s="1">
        <f t="shared" si="45"/>
        <v>37</v>
      </c>
      <c r="B42" s="1">
        <v>0.6</v>
      </c>
      <c r="C42" s="1">
        <v>0.3</v>
      </c>
      <c r="D42" s="5">
        <f t="shared" si="48"/>
        <v>8.8327433971408395E-2</v>
      </c>
      <c r="E42" s="5">
        <f t="shared" si="49"/>
        <v>0.22081858492852097</v>
      </c>
      <c r="F42" s="5">
        <f t="shared" si="50"/>
        <v>100.32714844484624</v>
      </c>
      <c r="G42" s="5">
        <f t="shared" si="51"/>
        <v>98.918004239206311</v>
      </c>
      <c r="H42" s="5">
        <f t="shared" si="52"/>
        <v>2.2643021653356308</v>
      </c>
      <c r="I42" s="2">
        <f t="shared" si="9"/>
        <v>0.19184286916052584</v>
      </c>
      <c r="J42" s="2">
        <f t="shared" si="10"/>
        <v>0.21532256276677009</v>
      </c>
      <c r="K42" s="2">
        <f t="shared" si="11"/>
        <v>0.20346820451284975</v>
      </c>
      <c r="L42" s="5">
        <f t="shared" si="46"/>
        <v>0.30470813516932582</v>
      </c>
      <c r="M42" s="5">
        <f t="shared" si="47"/>
        <v>0.30037692898897767</v>
      </c>
      <c r="N42" s="5">
        <f t="shared" si="12"/>
        <v>0.29232274808110209</v>
      </c>
      <c r="O42" s="5">
        <f t="shared" si="13"/>
        <v>0.2907590074035305</v>
      </c>
      <c r="Q42" s="5">
        <f t="shared" si="0"/>
        <v>1.0000000000000002</v>
      </c>
      <c r="R42" s="5">
        <f t="shared" si="14"/>
        <v>0.28073147399226484</v>
      </c>
      <c r="S42" s="5">
        <f t="shared" si="1"/>
        <v>0.28073147399226478</v>
      </c>
      <c r="T42" s="2">
        <f t="shared" si="2"/>
        <v>0.25</v>
      </c>
      <c r="U42" s="2">
        <f t="shared" si="3"/>
        <v>0.25</v>
      </c>
      <c r="W42" s="5">
        <f t="shared" si="15"/>
        <v>9.7540839091583287E-3</v>
      </c>
      <c r="X42" s="5">
        <f t="shared" si="16"/>
        <v>-3.02850044811388E-2</v>
      </c>
      <c r="Y42" s="5">
        <f t="shared" si="17"/>
        <v>-9.7540839091582177E-3</v>
      </c>
      <c r="Z42" s="5">
        <f t="shared" si="18"/>
        <v>-4.3905129125753506E-2</v>
      </c>
      <c r="AA42" s="21"/>
      <c r="AB42" s="1">
        <f>L42*B42*F42</f>
        <v>18.342298985691134</v>
      </c>
      <c r="AC42" s="1">
        <f>M42*H42*D42*F42</f>
        <v>6.0271921488168401</v>
      </c>
      <c r="AD42" s="1">
        <f>$C$2*D42*F42-AC42</f>
        <v>2.8344474309850058</v>
      </c>
      <c r="AE42" s="1">
        <f t="shared" si="19"/>
        <v>27.20393856549298</v>
      </c>
      <c r="AF42" s="1">
        <f t="shared" si="20"/>
        <v>4.6751130992260075</v>
      </c>
      <c r="AG42" s="1">
        <f t="shared" si="21"/>
        <v>29.044604233733981</v>
      </c>
      <c r="AH42" s="1">
        <f>L42*C42*G42</f>
        <v>9.042336181920005</v>
      </c>
      <c r="AI42" s="1">
        <f>M42*H42*E42*G42</f>
        <v>14.856343167545731</v>
      </c>
      <c r="AJ42" s="1">
        <f>$C$2*E42*G42-AI42</f>
        <v>6.9865905525092451</v>
      </c>
      <c r="AK42" s="1">
        <f t="shared" si="22"/>
        <v>30.885269901974983</v>
      </c>
      <c r="AL42" s="1">
        <f t="shared" si="23"/>
        <v>5.145924884268247</v>
      </c>
      <c r="AM42" s="1">
        <f t="shared" si="24"/>
        <v>29.044604233733981</v>
      </c>
      <c r="AN42" s="20">
        <f t="shared" si="25"/>
        <v>58.089208467467962</v>
      </c>
      <c r="AO42" s="20">
        <f t="shared" si="26"/>
        <v>58.089208467467962</v>
      </c>
      <c r="AP42" s="20">
        <f t="shared" si="27"/>
        <v>9.8210379834942501</v>
      </c>
      <c r="AQ42" s="20">
        <f t="shared" si="28"/>
        <v>9.8210379834942536</v>
      </c>
      <c r="AS42" s="17">
        <f t="shared" si="29"/>
        <v>16.898992958617466</v>
      </c>
      <c r="AT42" s="17">
        <f t="shared" si="30"/>
        <v>5.6329976528724872</v>
      </c>
      <c r="AU42" s="18">
        <f t="shared" si="31"/>
        <v>3.2286419269293587</v>
      </c>
      <c r="AV42" s="18">
        <f t="shared" si="32"/>
        <v>25.760632538419312</v>
      </c>
      <c r="AW42" s="18">
        <f t="shared" si="33"/>
        <v>5.6329976528724925</v>
      </c>
      <c r="AX42" s="18">
        <f t="shared" si="34"/>
        <v>28.164988264362446</v>
      </c>
      <c r="AY42" s="18">
        <f t="shared" si="35"/>
        <v>8.3308191403336469</v>
      </c>
      <c r="AZ42" s="18">
        <f t="shared" si="36"/>
        <v>13.884698567222738</v>
      </c>
      <c r="BA42" s="18">
        <f t="shared" si="37"/>
        <v>7.9582351528322377</v>
      </c>
      <c r="BB42" s="18">
        <f t="shared" si="38"/>
        <v>30.173752860388625</v>
      </c>
      <c r="BC42" s="18">
        <f t="shared" si="39"/>
        <v>5.5538794268891003</v>
      </c>
      <c r="BD42" s="17">
        <f t="shared" si="40"/>
        <v>27.769397134445484</v>
      </c>
      <c r="BE42" s="20">
        <f t="shared" si="41"/>
        <v>55.934385398807933</v>
      </c>
      <c r="BF42" s="20">
        <f t="shared" si="42"/>
        <v>55.934385398807933</v>
      </c>
      <c r="BG42" s="20">
        <f t="shared" si="43"/>
        <v>11.186877079761597</v>
      </c>
      <c r="BH42" s="20">
        <f t="shared" si="44"/>
        <v>11.186877079761594</v>
      </c>
    </row>
    <row r="43" spans="1:60" x14ac:dyDescent="0.25">
      <c r="A43" s="1">
        <f t="shared" si="45"/>
        <v>38</v>
      </c>
      <c r="B43" s="1">
        <v>0.6</v>
      </c>
      <c r="C43" s="1">
        <v>0.3</v>
      </c>
      <c r="D43" s="5">
        <f t="shared" si="48"/>
        <v>8.4794336612552063E-2</v>
      </c>
      <c r="E43" s="5">
        <f t="shared" si="49"/>
        <v>0.21198584153138011</v>
      </c>
      <c r="F43" s="5">
        <f t="shared" si="50"/>
        <v>98.8996241170871</v>
      </c>
      <c r="G43" s="5">
        <f t="shared" si="51"/>
        <v>100.32547828480301</v>
      </c>
      <c r="H43" s="5">
        <f t="shared" si="52"/>
        <v>2.358648088891282</v>
      </c>
      <c r="I43" s="2">
        <f t="shared" si="9"/>
        <v>0.20821786282346366</v>
      </c>
      <c r="J43" s="2">
        <f t="shared" si="10"/>
        <v>0.18473979875059343</v>
      </c>
      <c r="K43" s="2">
        <f t="shared" si="11"/>
        <v>0.19636365543280876</v>
      </c>
      <c r="L43" s="5">
        <f t="shared" si="46"/>
        <v>0.28949895102122769</v>
      </c>
      <c r="M43" s="5">
        <f t="shared" si="47"/>
        <v>0.29362303108640869</v>
      </c>
      <c r="N43" s="5">
        <f t="shared" si="12"/>
        <v>0.27806359853059121</v>
      </c>
      <c r="O43" s="5">
        <f t="shared" si="13"/>
        <v>0.27954376838121442</v>
      </c>
      <c r="Q43" s="5">
        <f t="shared" si="0"/>
        <v>1.0000000000000002</v>
      </c>
      <c r="R43" s="5">
        <f t="shared" si="14"/>
        <v>0.270100504524381</v>
      </c>
      <c r="S43" s="5">
        <f t="shared" si="1"/>
        <v>0.27010050452438095</v>
      </c>
      <c r="T43" s="2">
        <f t="shared" si="2"/>
        <v>0.25</v>
      </c>
      <c r="U43" s="2">
        <f t="shared" si="3"/>
        <v>0.25</v>
      </c>
      <c r="W43" s="5">
        <f t="shared" si="15"/>
        <v>-9.811316117238067E-3</v>
      </c>
      <c r="X43" s="5">
        <f t="shared" si="16"/>
        <v>-3.8168014424069918E-2</v>
      </c>
      <c r="Y43" s="5">
        <f t="shared" si="17"/>
        <v>9.811316117238178E-3</v>
      </c>
      <c r="Z43" s="5">
        <f t="shared" si="18"/>
        <v>-2.4301104842570864E-2</v>
      </c>
      <c r="AA43" s="21"/>
      <c r="AB43" s="1">
        <f>L43*B43*F43</f>
        <v>17.178802462974254</v>
      </c>
      <c r="AC43" s="1">
        <f>M43*H43*D43*F43</f>
        <v>5.8078414813131198</v>
      </c>
      <c r="AD43" s="1">
        <f>$C$2*D43*F43-AC43</f>
        <v>2.5782865369260355</v>
      </c>
      <c r="AE43" s="1">
        <f t="shared" si="19"/>
        <v>25.564930481213409</v>
      </c>
      <c r="AF43" s="1">
        <f t="shared" si="20"/>
        <v>4.7862298755634312</v>
      </c>
      <c r="AG43" s="1">
        <f t="shared" si="21"/>
        <v>27.772873819850805</v>
      </c>
      <c r="AH43" s="1">
        <f>L43*C43*G43</f>
        <v>8.7132362172460276</v>
      </c>
      <c r="AI43" s="1">
        <f>M43*H43*E43*G43</f>
        <v>14.728935514588764</v>
      </c>
      <c r="AJ43" s="1">
        <f>$C$2*E43*G43-AI43</f>
        <v>6.5386454266534049</v>
      </c>
      <c r="AK43" s="1">
        <f t="shared" si="22"/>
        <v>29.980817158488193</v>
      </c>
      <c r="AL43" s="1">
        <f t="shared" si="23"/>
        <v>4.3307020880160128</v>
      </c>
      <c r="AM43" s="1">
        <f t="shared" si="24"/>
        <v>27.772873819850805</v>
      </c>
      <c r="AN43" s="20">
        <f t="shared" si="25"/>
        <v>55.545747639701602</v>
      </c>
      <c r="AO43" s="20">
        <f t="shared" si="26"/>
        <v>55.545747639701609</v>
      </c>
      <c r="AP43" s="20">
        <f t="shared" si="27"/>
        <v>9.1169319635794395</v>
      </c>
      <c r="AQ43" s="20">
        <f t="shared" si="28"/>
        <v>9.116931963579443</v>
      </c>
      <c r="AS43" s="17">
        <f t="shared" si="29"/>
        <v>16.02770302277812</v>
      </c>
      <c r="AT43" s="17">
        <f t="shared" si="30"/>
        <v>5.3425676742593708</v>
      </c>
      <c r="AU43" s="18">
        <f t="shared" si="31"/>
        <v>3.0435603439797845</v>
      </c>
      <c r="AV43" s="18">
        <f t="shared" si="32"/>
        <v>24.413831041017275</v>
      </c>
      <c r="AW43" s="18">
        <f t="shared" si="33"/>
        <v>5.3425676742593744</v>
      </c>
      <c r="AX43" s="18">
        <f t="shared" si="34"/>
        <v>26.712838371296865</v>
      </c>
      <c r="AY43" s="18">
        <f t="shared" si="35"/>
        <v>8.1293886904125365</v>
      </c>
      <c r="AZ43" s="18">
        <f t="shared" si="36"/>
        <v>13.548981150687556</v>
      </c>
      <c r="BA43" s="18">
        <f t="shared" si="37"/>
        <v>7.7185997905546131</v>
      </c>
      <c r="BB43" s="18">
        <f t="shared" si="38"/>
        <v>29.396969631654706</v>
      </c>
      <c r="BC43" s="18">
        <f t="shared" si="39"/>
        <v>5.4195924602750267</v>
      </c>
      <c r="BD43" s="17">
        <f t="shared" si="40"/>
        <v>27.097962301375119</v>
      </c>
      <c r="BE43" s="20">
        <f t="shared" si="41"/>
        <v>53.810800672671981</v>
      </c>
      <c r="BF43" s="20">
        <f t="shared" si="42"/>
        <v>53.810800672671988</v>
      </c>
      <c r="BG43" s="20">
        <f t="shared" si="43"/>
        <v>10.762160134534398</v>
      </c>
      <c r="BH43" s="20">
        <f t="shared" si="44"/>
        <v>10.762160134534401</v>
      </c>
    </row>
    <row r="44" spans="1:60" x14ac:dyDescent="0.25">
      <c r="A44" s="1">
        <f t="shared" si="45"/>
        <v>39</v>
      </c>
      <c r="B44" s="1">
        <v>0.6</v>
      </c>
      <c r="C44" s="1">
        <v>0.3</v>
      </c>
      <c r="D44" s="5">
        <f t="shared" si="48"/>
        <v>8.1402563148049972E-2</v>
      </c>
      <c r="E44" s="5">
        <f t="shared" si="49"/>
        <v>0.20350640787012489</v>
      </c>
      <c r="F44" s="5">
        <f t="shared" si="50"/>
        <v>100.30673897444017</v>
      </c>
      <c r="G44" s="5">
        <f t="shared" si="51"/>
        <v>98.898076792371967</v>
      </c>
      <c r="H44" s="5">
        <f t="shared" si="52"/>
        <v>2.4569250925950854</v>
      </c>
      <c r="I44" s="2">
        <f t="shared" si="9"/>
        <v>0.19184401098963022</v>
      </c>
      <c r="J44" s="2">
        <f t="shared" si="10"/>
        <v>0.21532040601856939</v>
      </c>
      <c r="K44" s="2">
        <f t="shared" si="11"/>
        <v>0.20346772917737388</v>
      </c>
      <c r="L44" s="5">
        <f t="shared" si="46"/>
        <v>0.28081880055449499</v>
      </c>
      <c r="M44" s="5">
        <f t="shared" si="47"/>
        <v>0.27682772407034467</v>
      </c>
      <c r="N44" s="5">
        <f t="shared" si="12"/>
        <v>0.2694044650202348</v>
      </c>
      <c r="O44" s="5">
        <f t="shared" si="13"/>
        <v>0.26796352549422864</v>
      </c>
      <c r="Q44" s="5">
        <f t="shared" si="0"/>
        <v>1.0000000000000002</v>
      </c>
      <c r="R44" s="5">
        <f t="shared" si="14"/>
        <v>0.25872216645180912</v>
      </c>
      <c r="S44" s="5">
        <f t="shared" si="1"/>
        <v>0.25872216645180907</v>
      </c>
      <c r="T44" s="2">
        <f t="shared" si="2"/>
        <v>0.25</v>
      </c>
      <c r="U44" s="2">
        <f t="shared" si="3"/>
        <v>0.25</v>
      </c>
      <c r="W44" s="5">
        <f t="shared" si="15"/>
        <v>9.7527177051399683E-3</v>
      </c>
      <c r="X44" s="5">
        <f t="shared" si="16"/>
        <v>-3.0285520005565392E-2</v>
      </c>
      <c r="Y44" s="5">
        <f t="shared" si="17"/>
        <v>-9.7527177051401903E-3</v>
      </c>
      <c r="Z44" s="5">
        <f t="shared" si="18"/>
        <v>-4.3903748744116844E-2</v>
      </c>
      <c r="AA44" s="21"/>
      <c r="AB44" s="1">
        <f>L44*B44*F44</f>
        <v>16.90081087580106</v>
      </c>
      <c r="AC44" s="1">
        <f>M44*H44*D44*F44</f>
        <v>5.5535372518424815</v>
      </c>
      <c r="AD44" s="1">
        <f>$C$2*D44*F44-AC44</f>
        <v>2.6116884016993502</v>
      </c>
      <c r="AE44" s="1">
        <f t="shared" si="19"/>
        <v>25.066036529342892</v>
      </c>
      <c r="AF44" s="1">
        <f t="shared" si="20"/>
        <v>4.3077322089646302</v>
      </c>
      <c r="AG44" s="1">
        <f t="shared" si="21"/>
        <v>26.762080336608172</v>
      </c>
      <c r="AH44" s="1">
        <f>L44*C44*G44</f>
        <v>8.3317317905940698</v>
      </c>
      <c r="AI44" s="1">
        <f>M44*H44*E44*G44</f>
        <v>13.688864756683246</v>
      </c>
      <c r="AJ44" s="1">
        <f>$C$2*E44*G44-AI44</f>
        <v>6.4375275965961354</v>
      </c>
      <c r="AK44" s="1">
        <f t="shared" si="22"/>
        <v>28.458124143873448</v>
      </c>
      <c r="AL44" s="1">
        <f t="shared" si="23"/>
        <v>4.7414837893308555</v>
      </c>
      <c r="AM44" s="1">
        <f t="shared" si="24"/>
        <v>26.762080336608172</v>
      </c>
      <c r="AN44" s="20">
        <f t="shared" si="25"/>
        <v>53.524160673216343</v>
      </c>
      <c r="AO44" s="20">
        <f t="shared" si="26"/>
        <v>53.524160673216343</v>
      </c>
      <c r="AP44" s="20">
        <f t="shared" si="27"/>
        <v>9.0492159982954856</v>
      </c>
      <c r="AQ44" s="20">
        <f t="shared" si="28"/>
        <v>9.0492159982954856</v>
      </c>
      <c r="AS44" s="17">
        <f t="shared" si="29"/>
        <v>15.570946090309967</v>
      </c>
      <c r="AT44" s="17">
        <f t="shared" si="30"/>
        <v>5.1903153634366541</v>
      </c>
      <c r="AU44" s="18">
        <f t="shared" si="31"/>
        <v>2.9749102901051776</v>
      </c>
      <c r="AV44" s="18">
        <f t="shared" si="32"/>
        <v>23.736171743851799</v>
      </c>
      <c r="AW44" s="18">
        <f t="shared" si="33"/>
        <v>5.1903153634366559</v>
      </c>
      <c r="AX44" s="18">
        <f t="shared" si="34"/>
        <v>25.951576817183277</v>
      </c>
      <c r="AY44" s="18">
        <f t="shared" si="35"/>
        <v>7.676137405691958</v>
      </c>
      <c r="AZ44" s="18">
        <f t="shared" si="36"/>
        <v>12.793562342819925</v>
      </c>
      <c r="BA44" s="18">
        <f t="shared" si="37"/>
        <v>7.3328300104594568</v>
      </c>
      <c r="BB44" s="18">
        <f t="shared" si="38"/>
        <v>27.802529758971339</v>
      </c>
      <c r="BC44" s="18">
        <f t="shared" si="39"/>
        <v>5.1174249371279714</v>
      </c>
      <c r="BD44" s="17">
        <f t="shared" si="40"/>
        <v>25.587124685639854</v>
      </c>
      <c r="BE44" s="20">
        <f t="shared" si="41"/>
        <v>51.538701502823137</v>
      </c>
      <c r="BF44" s="20">
        <f t="shared" si="42"/>
        <v>51.53870150282313</v>
      </c>
      <c r="BG44" s="20">
        <f t="shared" si="43"/>
        <v>10.307740300564635</v>
      </c>
      <c r="BH44" s="20">
        <f t="shared" si="44"/>
        <v>10.307740300564628</v>
      </c>
    </row>
    <row r="45" spans="1:60" x14ac:dyDescent="0.25">
      <c r="A45" s="1">
        <f t="shared" si="45"/>
        <v>40</v>
      </c>
      <c r="B45" s="1">
        <v>0.6</v>
      </c>
      <c r="C45" s="1">
        <v>0.3</v>
      </c>
      <c r="D45" s="5">
        <f t="shared" si="48"/>
        <v>7.8146460622127975E-2</v>
      </c>
      <c r="E45" s="5">
        <f t="shared" si="49"/>
        <v>0.19536615155531989</v>
      </c>
      <c r="F45" s="5">
        <f t="shared" si="50"/>
        <v>98.879705553733601</v>
      </c>
      <c r="G45" s="5">
        <f t="shared" si="51"/>
        <v>100.30506960531031</v>
      </c>
      <c r="H45" s="5">
        <f t="shared" si="52"/>
        <v>2.5592969714532141</v>
      </c>
      <c r="I45" s="2">
        <f t="shared" si="9"/>
        <v>0.20821670370945777</v>
      </c>
      <c r="J45" s="2">
        <f t="shared" si="10"/>
        <v>0.18474193837399056</v>
      </c>
      <c r="K45" s="2">
        <f t="shared" si="11"/>
        <v>0.19636417809736573</v>
      </c>
      <c r="L45" s="5">
        <f t="shared" si="46"/>
        <v>0.26680241637032581</v>
      </c>
      <c r="M45" s="5">
        <f t="shared" si="47"/>
        <v>0.27060263661944473</v>
      </c>
      <c r="N45" s="5">
        <f t="shared" si="12"/>
        <v>0.25626357233520602</v>
      </c>
      <c r="O45" s="5">
        <f t="shared" si="13"/>
        <v>0.25762750654768379</v>
      </c>
      <c r="Q45" s="5">
        <f t="shared" si="0"/>
        <v>1.0000000000000002</v>
      </c>
      <c r="R45" s="5">
        <f t="shared" si="14"/>
        <v>0.24892458592267394</v>
      </c>
      <c r="S45" s="5">
        <f t="shared" si="1"/>
        <v>0.24892458592267389</v>
      </c>
      <c r="T45" s="2">
        <f t="shared" si="2"/>
        <v>0.25</v>
      </c>
      <c r="U45" s="2">
        <f t="shared" si="3"/>
        <v>0.25</v>
      </c>
      <c r="W45" s="5">
        <f t="shared" si="15"/>
        <v>-9.8099335787219522E-3</v>
      </c>
      <c r="X45" s="5">
        <f t="shared" si="16"/>
        <v>-3.8167422616548929E-2</v>
      </c>
      <c r="Y45" s="5">
        <f t="shared" si="17"/>
        <v>9.8099335787218411E-3</v>
      </c>
      <c r="Z45" s="5">
        <f t="shared" si="18"/>
        <v>-2.4302478624652513E-2</v>
      </c>
      <c r="AA45" s="21"/>
      <c r="AB45" s="1">
        <f>L45*B45*F45</f>
        <v>15.82880662303347</v>
      </c>
      <c r="AC45" s="1">
        <f>M45*H45*D45*F45</f>
        <v>5.3514218061989318</v>
      </c>
      <c r="AD45" s="1">
        <f>$C$2*D45*F45-AC45</f>
        <v>2.37567721018352</v>
      </c>
      <c r="AE45" s="1">
        <f t="shared" si="19"/>
        <v>23.555905639415919</v>
      </c>
      <c r="AF45" s="1">
        <f t="shared" si="20"/>
        <v>4.4100773473481194</v>
      </c>
      <c r="AG45" s="1">
        <f t="shared" si="21"/>
        <v>25.590305776580522</v>
      </c>
      <c r="AH45" s="1">
        <f>L45*C45*G45</f>
        <v>8.028490483467154</v>
      </c>
      <c r="AI45" s="1">
        <f>M45*H45*E45*G45</f>
        <v>13.571408150746942</v>
      </c>
      <c r="AJ45" s="1">
        <f>$C$2*E45*G45-AI45</f>
        <v>6.0248072795310232</v>
      </c>
      <c r="AK45" s="1">
        <f t="shared" si="22"/>
        <v>27.624705913745117</v>
      </c>
      <c r="AL45" s="1">
        <f t="shared" si="23"/>
        <v>3.9904071423664274</v>
      </c>
      <c r="AM45" s="1">
        <f t="shared" si="24"/>
        <v>25.590305776580522</v>
      </c>
      <c r="AN45" s="20">
        <f t="shared" si="25"/>
        <v>51.180611553161036</v>
      </c>
      <c r="AO45" s="20">
        <f t="shared" si="26"/>
        <v>51.180611553161043</v>
      </c>
      <c r="AP45" s="20">
        <f t="shared" si="27"/>
        <v>8.4004844897145432</v>
      </c>
      <c r="AQ45" s="20">
        <f t="shared" si="28"/>
        <v>8.4004844897145468</v>
      </c>
      <c r="AS45" s="17">
        <f t="shared" si="29"/>
        <v>14.768153856671436</v>
      </c>
      <c r="AT45" s="17">
        <f t="shared" si="30"/>
        <v>4.9227179522238105</v>
      </c>
      <c r="AU45" s="18">
        <f t="shared" si="31"/>
        <v>2.8043810641586413</v>
      </c>
      <c r="AV45" s="18">
        <f t="shared" si="32"/>
        <v>22.495252873053886</v>
      </c>
      <c r="AW45" s="18">
        <f t="shared" si="33"/>
        <v>4.9227179522238123</v>
      </c>
      <c r="AX45" s="18">
        <f t="shared" si="34"/>
        <v>24.613589761119059</v>
      </c>
      <c r="AY45" s="18">
        <f t="shared" si="35"/>
        <v>7.4905193752340571</v>
      </c>
      <c r="AZ45" s="18">
        <f t="shared" si="36"/>
        <v>12.484198958723422</v>
      </c>
      <c r="BA45" s="18">
        <f t="shared" si="37"/>
        <v>7.1120164715545435</v>
      </c>
      <c r="BB45" s="18">
        <f t="shared" si="38"/>
        <v>27.086734805512023</v>
      </c>
      <c r="BC45" s="18">
        <f t="shared" si="39"/>
        <v>4.9936795834893708</v>
      </c>
      <c r="BD45" s="17">
        <f t="shared" si="40"/>
        <v>24.96839791744685</v>
      </c>
      <c r="BE45" s="20">
        <f t="shared" si="41"/>
        <v>49.581987678565909</v>
      </c>
      <c r="BF45" s="20">
        <f t="shared" si="42"/>
        <v>49.581987678565909</v>
      </c>
      <c r="BG45" s="20">
        <f t="shared" si="43"/>
        <v>9.9163975357131839</v>
      </c>
      <c r="BH45" s="20">
        <f t="shared" si="44"/>
        <v>9.9163975357131839</v>
      </c>
    </row>
    <row r="46" spans="1:60" x14ac:dyDescent="0.25">
      <c r="A46" s="1">
        <f t="shared" si="45"/>
        <v>41</v>
      </c>
      <c r="B46" s="1">
        <v>0.6</v>
      </c>
      <c r="C46" s="1">
        <v>0.3</v>
      </c>
      <c r="D46" s="5">
        <f t="shared" si="48"/>
        <v>7.5020602197242853E-2</v>
      </c>
      <c r="E46" s="5">
        <f t="shared" si="49"/>
        <v>0.18755150549310709</v>
      </c>
      <c r="F46" s="5">
        <f t="shared" si="50"/>
        <v>100.28633935162789</v>
      </c>
      <c r="G46" s="5">
        <f t="shared" si="51"/>
        <v>98.878158994919232</v>
      </c>
      <c r="H46" s="5">
        <f t="shared" si="52"/>
        <v>2.6659343452637647</v>
      </c>
      <c r="I46" s="2">
        <f t="shared" si="9"/>
        <v>0.19184515292791082</v>
      </c>
      <c r="J46" s="2">
        <f t="shared" si="10"/>
        <v>0.21531824906189168</v>
      </c>
      <c r="K46" s="2">
        <f t="shared" si="11"/>
        <v>0.20346725379084774</v>
      </c>
      <c r="L46" s="5">
        <f t="shared" si="46"/>
        <v>0.25880240675549077</v>
      </c>
      <c r="M46" s="5">
        <f t="shared" si="47"/>
        <v>0.25512474969885002</v>
      </c>
      <c r="N46" s="5">
        <f t="shared" si="12"/>
        <v>0.24828298941832591</v>
      </c>
      <c r="O46" s="5">
        <f t="shared" si="13"/>
        <v>0.2469552074668239</v>
      </c>
      <c r="Q46" s="5">
        <f t="shared" si="0"/>
        <v>1.0000000000000002</v>
      </c>
      <c r="R46" s="5">
        <f t="shared" si="14"/>
        <v>0.2384383854885172</v>
      </c>
      <c r="S46" s="5">
        <f t="shared" si="1"/>
        <v>0.23843838548851715</v>
      </c>
      <c r="T46" s="2">
        <f t="shared" si="2"/>
        <v>0.25000000000000022</v>
      </c>
      <c r="U46" s="2">
        <f t="shared" si="3"/>
        <v>0.25000000000000022</v>
      </c>
      <c r="W46" s="5">
        <f t="shared" si="15"/>
        <v>9.7513513684104325E-3</v>
      </c>
      <c r="X46" s="5">
        <f t="shared" si="16"/>
        <v>-3.0286035587094751E-2</v>
      </c>
      <c r="Y46" s="5">
        <f t="shared" si="17"/>
        <v>-9.7513513684104325E-3</v>
      </c>
      <c r="Z46" s="5">
        <f t="shared" si="18"/>
        <v>-4.3902368231608424E-2</v>
      </c>
      <c r="AA46" s="21"/>
      <c r="AB46" s="1">
        <f>L46*B46*F46</f>
        <v>15.572607593339507</v>
      </c>
      <c r="AC46" s="1">
        <f>M46*H46*D46*F46</f>
        <v>5.1171054450595985</v>
      </c>
      <c r="AD46" s="1">
        <f>$C$2*D46*F46-AC46</f>
        <v>2.4064361252565787</v>
      </c>
      <c r="AE46" s="1">
        <f t="shared" si="19"/>
        <v>23.096149163655685</v>
      </c>
      <c r="AF46" s="1">
        <f t="shared" si="20"/>
        <v>3.9692211618862672</v>
      </c>
      <c r="AG46" s="1">
        <f t="shared" si="21"/>
        <v>24.658934200285373</v>
      </c>
      <c r="AH46" s="1">
        <f>L46*C46*G46</f>
        <v>7.6769716570311521</v>
      </c>
      <c r="AI46" s="1">
        <f>M46*H46*E46*G46</f>
        <v>12.613132782130927</v>
      </c>
      <c r="AJ46" s="1">
        <f>$C$2*E46*G46-AI46</f>
        <v>5.9316147977529834</v>
      </c>
      <c r="AK46" s="1">
        <f t="shared" si="22"/>
        <v>26.221719236915064</v>
      </c>
      <c r="AL46" s="1">
        <f t="shared" si="23"/>
        <v>4.3688297611232922</v>
      </c>
      <c r="AM46" s="1">
        <f t="shared" si="24"/>
        <v>24.658934200285373</v>
      </c>
      <c r="AN46" s="20">
        <f t="shared" si="25"/>
        <v>49.317868400570745</v>
      </c>
      <c r="AO46" s="20">
        <f t="shared" si="26"/>
        <v>49.317868400570745</v>
      </c>
      <c r="AP46" s="20">
        <f t="shared" si="27"/>
        <v>8.3380509230095612</v>
      </c>
      <c r="AQ46" s="20">
        <f t="shared" si="28"/>
        <v>8.3380509230095594</v>
      </c>
      <c r="AS46" s="17">
        <f t="shared" si="29"/>
        <v>14.347267704933422</v>
      </c>
      <c r="AT46" s="17">
        <f t="shared" si="30"/>
        <v>4.7824225683111381</v>
      </c>
      <c r="AU46" s="18">
        <f t="shared" si="31"/>
        <v>2.7411190020050391</v>
      </c>
      <c r="AV46" s="18">
        <f t="shared" si="32"/>
        <v>21.870809275249599</v>
      </c>
      <c r="AW46" s="18">
        <f t="shared" si="33"/>
        <v>4.7824225683111434</v>
      </c>
      <c r="AX46" s="18">
        <f t="shared" si="34"/>
        <v>23.912112841555704</v>
      </c>
      <c r="AY46" s="18">
        <f t="shared" si="35"/>
        <v>7.072904577247634</v>
      </c>
      <c r="AZ46" s="18">
        <f t="shared" si="36"/>
        <v>11.788174295412714</v>
      </c>
      <c r="BA46" s="18">
        <f t="shared" si="37"/>
        <v>6.7565732844711963</v>
      </c>
      <c r="BB46" s="18">
        <f t="shared" si="38"/>
        <v>25.617652157131545</v>
      </c>
      <c r="BC46" s="18">
        <f t="shared" si="39"/>
        <v>4.7152697181650911</v>
      </c>
      <c r="BD46" s="17">
        <f t="shared" si="40"/>
        <v>23.57634859082544</v>
      </c>
      <c r="BE46" s="20">
        <f t="shared" si="41"/>
        <v>47.488461432381143</v>
      </c>
      <c r="BF46" s="20">
        <f t="shared" si="42"/>
        <v>47.488461432381143</v>
      </c>
      <c r="BG46" s="20">
        <f t="shared" si="43"/>
        <v>9.4976922864762354</v>
      </c>
      <c r="BH46" s="20">
        <f t="shared" si="44"/>
        <v>9.4976922864762336</v>
      </c>
    </row>
    <row r="47" spans="1:60" x14ac:dyDescent="0.25">
      <c r="A47" s="1">
        <f t="shared" si="45"/>
        <v>42</v>
      </c>
      <c r="B47" s="1">
        <v>0.6</v>
      </c>
      <c r="C47" s="1">
        <v>0.3</v>
      </c>
      <c r="D47" s="5">
        <f t="shared" si="48"/>
        <v>7.201977810935313E-2</v>
      </c>
      <c r="E47" s="5">
        <f t="shared" si="49"/>
        <v>0.18004944527338279</v>
      </c>
      <c r="F47" s="5">
        <f t="shared" si="50"/>
        <v>98.859796635605264</v>
      </c>
      <c r="G47" s="5">
        <f t="shared" si="51"/>
        <v>100.28467077309233</v>
      </c>
      <c r="H47" s="5">
        <f t="shared" si="52"/>
        <v>2.7770149429830884</v>
      </c>
      <c r="I47" s="2">
        <f t="shared" si="9"/>
        <v>0.20821554448419954</v>
      </c>
      <c r="J47" s="2">
        <f t="shared" si="10"/>
        <v>0.18474407820333205</v>
      </c>
      <c r="K47" s="2">
        <f t="shared" si="11"/>
        <v>0.19636470080781043</v>
      </c>
      <c r="L47" s="5">
        <f t="shared" si="46"/>
        <v>0.24588527569866972</v>
      </c>
      <c r="M47" s="5">
        <f t="shared" si="47"/>
        <v>0.24938706839750577</v>
      </c>
      <c r="N47" s="5">
        <f t="shared" si="12"/>
        <v>0.23617265567031476</v>
      </c>
      <c r="O47" s="5">
        <f t="shared" si="13"/>
        <v>0.23742948202264491</v>
      </c>
      <c r="Q47" s="5">
        <f t="shared" si="0"/>
        <v>1.0000000000000004</v>
      </c>
      <c r="R47" s="5">
        <f t="shared" si="14"/>
        <v>0.2294088623972099</v>
      </c>
      <c r="S47" s="5">
        <f t="shared" si="1"/>
        <v>0.22940886239720978</v>
      </c>
      <c r="T47" s="2">
        <f t="shared" si="2"/>
        <v>0.25000000000000044</v>
      </c>
      <c r="U47" s="2">
        <f t="shared" si="3"/>
        <v>0.25000000000000022</v>
      </c>
      <c r="W47" s="5">
        <f t="shared" si="15"/>
        <v>-9.8085509083963851E-3</v>
      </c>
      <c r="X47" s="5">
        <f t="shared" si="16"/>
        <v>-3.8166830758545656E-2</v>
      </c>
      <c r="Y47" s="5">
        <f t="shared" si="17"/>
        <v>9.8085509083962741E-3</v>
      </c>
      <c r="Z47" s="5">
        <f t="shared" si="18"/>
        <v>-2.430385254020162E-2</v>
      </c>
      <c r="AA47" s="21"/>
      <c r="AB47" s="1">
        <f>L47*B47*F47</f>
        <v>14.584901010756132</v>
      </c>
      <c r="AC47" s="1">
        <f>M47*H47*D47*F47</f>
        <v>4.9308709730654394</v>
      </c>
      <c r="AD47" s="1">
        <f>$C$2*D47*F47-AC47</f>
        <v>2.188989644566627</v>
      </c>
      <c r="AE47" s="1">
        <f t="shared" si="19"/>
        <v>21.704761628388198</v>
      </c>
      <c r="AF47" s="1">
        <f t="shared" si="20"/>
        <v>4.063487089640895</v>
      </c>
      <c r="AG47" s="1">
        <f t="shared" si="21"/>
        <v>23.579259073462467</v>
      </c>
      <c r="AH47" s="1">
        <f>L47*C47*G47</f>
        <v>7.3975571764176395</v>
      </c>
      <c r="AI47" s="1">
        <f>M47*H47*E47*G47</f>
        <v>12.504850024655257</v>
      </c>
      <c r="AJ47" s="1">
        <f>$C$2*E47*G47-AI47</f>
        <v>5.5513493174638402</v>
      </c>
      <c r="AK47" s="1">
        <f t="shared" si="22"/>
        <v>25.453756518536736</v>
      </c>
      <c r="AL47" s="1">
        <f t="shared" si="23"/>
        <v>3.6768518723895713</v>
      </c>
      <c r="AM47" s="1">
        <f t="shared" si="24"/>
        <v>23.579259073462467</v>
      </c>
      <c r="AN47" s="20">
        <f t="shared" si="25"/>
        <v>47.158518146924933</v>
      </c>
      <c r="AO47" s="20">
        <f t="shared" si="26"/>
        <v>47.158518146924933</v>
      </c>
      <c r="AP47" s="20">
        <f t="shared" si="27"/>
        <v>7.7403389620304672</v>
      </c>
      <c r="AQ47" s="20">
        <f t="shared" si="28"/>
        <v>7.7403389620304663</v>
      </c>
      <c r="AS47" s="17">
        <f t="shared" si="29"/>
        <v>13.607588089796231</v>
      </c>
      <c r="AT47" s="17">
        <f t="shared" si="30"/>
        <v>4.5358626965987412</v>
      </c>
      <c r="AU47" s="18">
        <f t="shared" si="31"/>
        <v>2.5839979210333253</v>
      </c>
      <c r="AV47" s="18">
        <f t="shared" si="32"/>
        <v>20.727448707428298</v>
      </c>
      <c r="AW47" s="18">
        <f t="shared" si="33"/>
        <v>4.5358626965987483</v>
      </c>
      <c r="AX47" s="18">
        <f t="shared" si="34"/>
        <v>22.67931348299372</v>
      </c>
      <c r="AY47" s="18">
        <f t="shared" si="35"/>
        <v>6.9018576713801494</v>
      </c>
      <c r="AZ47" s="18">
        <f t="shared" si="36"/>
        <v>11.503096118966909</v>
      </c>
      <c r="BA47" s="18">
        <f t="shared" si="37"/>
        <v>6.5531032231521884</v>
      </c>
      <c r="BB47" s="18">
        <f t="shared" si="38"/>
        <v>24.958057013499246</v>
      </c>
      <c r="BC47" s="18">
        <f t="shared" si="39"/>
        <v>4.6012384475867663</v>
      </c>
      <c r="BD47" s="17">
        <f t="shared" si="40"/>
        <v>23.006192237933824</v>
      </c>
      <c r="BE47" s="20">
        <f t="shared" si="41"/>
        <v>45.685505720927544</v>
      </c>
      <c r="BF47" s="20">
        <f t="shared" si="42"/>
        <v>45.685505720927544</v>
      </c>
      <c r="BG47" s="20">
        <f t="shared" si="43"/>
        <v>9.1371011441855146</v>
      </c>
      <c r="BH47" s="20">
        <f t="shared" si="44"/>
        <v>9.1371011441855146</v>
      </c>
    </row>
    <row r="48" spans="1:60" x14ac:dyDescent="0.25">
      <c r="A48" s="1">
        <f t="shared" si="45"/>
        <v>43</v>
      </c>
      <c r="B48" s="1">
        <v>0.6</v>
      </c>
      <c r="C48" s="1">
        <v>0.3</v>
      </c>
      <c r="D48" s="5">
        <f t="shared" si="48"/>
        <v>6.9138986984979001E-2</v>
      </c>
      <c r="E48" s="5">
        <f t="shared" si="49"/>
        <v>0.17284746746244747</v>
      </c>
      <c r="F48" s="5">
        <f t="shared" si="50"/>
        <v>100.26594957186448</v>
      </c>
      <c r="G48" s="5">
        <f t="shared" si="51"/>
        <v>98.858250842357975</v>
      </c>
      <c r="H48" s="5">
        <f t="shared" si="52"/>
        <v>2.8927238989407171</v>
      </c>
      <c r="I48" s="2">
        <f t="shared" si="9"/>
        <v>0.19184629497657535</v>
      </c>
      <c r="J48" s="2">
        <f t="shared" si="10"/>
        <v>0.21531609189834966</v>
      </c>
      <c r="K48" s="2">
        <f t="shared" si="11"/>
        <v>0.20346677835467619</v>
      </c>
      <c r="L48" s="5">
        <f t="shared" si="46"/>
        <v>0.23851211388159158</v>
      </c>
      <c r="M48" s="5">
        <f t="shared" si="47"/>
        <v>0.23512326352263488</v>
      </c>
      <c r="N48" s="5">
        <f t="shared" si="12"/>
        <v>0.22881745046855015</v>
      </c>
      <c r="O48" s="5">
        <f t="shared" si="13"/>
        <v>0.22759393982140422</v>
      </c>
      <c r="Q48" s="5">
        <f t="shared" si="0"/>
        <v>1.0000000000000004</v>
      </c>
      <c r="R48" s="5">
        <f t="shared" si="14"/>
        <v>0.21974485006415362</v>
      </c>
      <c r="S48" s="5">
        <f t="shared" si="1"/>
        <v>0.21974485006415351</v>
      </c>
      <c r="T48" s="2">
        <f t="shared" si="2"/>
        <v>0.25000000000000022</v>
      </c>
      <c r="U48" s="2">
        <f t="shared" si="3"/>
        <v>0.25</v>
      </c>
      <c r="W48" s="5">
        <f t="shared" si="15"/>
        <v>9.7499848991258187E-3</v>
      </c>
      <c r="X48" s="5">
        <f t="shared" si="16"/>
        <v>-3.0286551224216418E-2</v>
      </c>
      <c r="Y48" s="5">
        <f t="shared" si="17"/>
        <v>-9.7499848991258187E-3</v>
      </c>
      <c r="Z48" s="5">
        <f t="shared" si="18"/>
        <v>-4.3900987587267903E-2</v>
      </c>
      <c r="AA48" s="21"/>
      <c r="AB48" s="1">
        <f>L48*B48*F48</f>
        <v>14.348786149638274</v>
      </c>
      <c r="AC48" s="1">
        <f>M48*H48*D48*F48</f>
        <v>4.7149714567065413</v>
      </c>
      <c r="AD48" s="1">
        <f>$C$2*D48*F48-AC48</f>
        <v>2.2173147257791577</v>
      </c>
      <c r="AE48" s="1">
        <f t="shared" si="19"/>
        <v>21.281072332123973</v>
      </c>
      <c r="AF48" s="1">
        <f t="shared" si="20"/>
        <v>3.6573112651087598</v>
      </c>
      <c r="AG48" s="1">
        <f t="shared" si="21"/>
        <v>22.721068871453575</v>
      </c>
      <c r="AH48" s="1">
        <f>L48*C48*G48</f>
        <v>7.0736671149142287</v>
      </c>
      <c r="AI48" s="1">
        <f>M48*H48*E48*G48</f>
        <v>11.621937282097234</v>
      </c>
      <c r="AJ48" s="1">
        <f>$C$2*E48*G48-AI48</f>
        <v>5.4654610137717068</v>
      </c>
      <c r="AK48" s="1">
        <f t="shared" si="22"/>
        <v>24.161065410783166</v>
      </c>
      <c r="AL48" s="1">
        <f t="shared" si="23"/>
        <v>4.0254644744421118</v>
      </c>
      <c r="AM48" s="1">
        <f t="shared" si="24"/>
        <v>22.721068871453575</v>
      </c>
      <c r="AN48" s="20">
        <f t="shared" si="25"/>
        <v>45.442137742907136</v>
      </c>
      <c r="AO48" s="20">
        <f t="shared" si="26"/>
        <v>45.44213774290715</v>
      </c>
      <c r="AP48" s="20">
        <f t="shared" si="27"/>
        <v>7.6827757395508645</v>
      </c>
      <c r="AQ48" s="20">
        <f t="shared" si="28"/>
        <v>7.6827757395508716</v>
      </c>
      <c r="AS48" s="17">
        <f t="shared" si="29"/>
        <v>13.219755633125608</v>
      </c>
      <c r="AT48" s="17">
        <f t="shared" si="30"/>
        <v>4.4065852110418664</v>
      </c>
      <c r="AU48" s="18">
        <f t="shared" si="31"/>
        <v>2.5257009714438325</v>
      </c>
      <c r="AV48" s="18">
        <f t="shared" si="32"/>
        <v>20.152041815611305</v>
      </c>
      <c r="AW48" s="18">
        <f t="shared" si="33"/>
        <v>4.4065852110418735</v>
      </c>
      <c r="AX48" s="18">
        <f t="shared" si="34"/>
        <v>22.032926055209348</v>
      </c>
      <c r="AY48" s="18">
        <f t="shared" si="35"/>
        <v>6.5170774526875324</v>
      </c>
      <c r="AZ48" s="18">
        <f t="shared" si="36"/>
        <v>10.861795754479211</v>
      </c>
      <c r="BA48" s="18">
        <f t="shared" si="37"/>
        <v>6.2256025413897298</v>
      </c>
      <c r="BB48" s="18">
        <f t="shared" si="38"/>
        <v>23.604475748556471</v>
      </c>
      <c r="BC48" s="18">
        <f t="shared" si="39"/>
        <v>4.3447183017916888</v>
      </c>
      <c r="BD48" s="17">
        <f t="shared" si="40"/>
        <v>21.723591508958432</v>
      </c>
      <c r="BE48" s="20">
        <f t="shared" si="41"/>
        <v>43.75651756416778</v>
      </c>
      <c r="BF48" s="20">
        <f t="shared" si="42"/>
        <v>43.75651756416778</v>
      </c>
      <c r="BG48" s="20">
        <f t="shared" si="43"/>
        <v>8.7513035128335623</v>
      </c>
      <c r="BH48" s="20">
        <f t="shared" si="44"/>
        <v>8.7513035128335623</v>
      </c>
    </row>
    <row r="49" spans="1:60" x14ac:dyDescent="0.25">
      <c r="A49" s="1">
        <f t="shared" si="45"/>
        <v>44</v>
      </c>
      <c r="B49" s="1">
        <v>0.6</v>
      </c>
      <c r="C49" s="1">
        <v>0.3</v>
      </c>
      <c r="D49" s="5">
        <f t="shared" si="48"/>
        <v>6.6373427505579841E-2</v>
      </c>
      <c r="E49" s="5">
        <f t="shared" si="49"/>
        <v>0.16593356876394957</v>
      </c>
      <c r="F49" s="5">
        <f t="shared" si="50"/>
        <v>98.839897358244443</v>
      </c>
      <c r="G49" s="5">
        <f t="shared" si="51"/>
        <v>100.26428178357304</v>
      </c>
      <c r="H49" s="5">
        <f t="shared" si="52"/>
        <v>3.0132540613965806</v>
      </c>
      <c r="I49" s="2">
        <f t="shared" si="9"/>
        <v>0.2082143851485132</v>
      </c>
      <c r="J49" s="2">
        <f t="shared" si="10"/>
        <v>0.18474621823925408</v>
      </c>
      <c r="K49" s="2">
        <f t="shared" si="11"/>
        <v>0.19636522356487052</v>
      </c>
      <c r="L49" s="5">
        <f t="shared" si="46"/>
        <v>0.2266080256405342</v>
      </c>
      <c r="M49" s="5">
        <f t="shared" si="47"/>
        <v>0.22983482590325416</v>
      </c>
      <c r="N49" s="5">
        <f t="shared" si="12"/>
        <v>0.2176568553291669</v>
      </c>
      <c r="O49" s="5">
        <f t="shared" si="13"/>
        <v>0.21881498481447931</v>
      </c>
      <c r="Q49" s="5">
        <f t="shared" si="0"/>
        <v>1.0000000000000002</v>
      </c>
      <c r="R49" s="5">
        <f t="shared" si="14"/>
        <v>0.21142317441454117</v>
      </c>
      <c r="S49" s="5">
        <f t="shared" si="1"/>
        <v>0.21142317441454112</v>
      </c>
      <c r="T49" s="2">
        <f t="shared" si="2"/>
        <v>0.25000000000000022</v>
      </c>
      <c r="U49" s="2">
        <f t="shared" si="3"/>
        <v>0.25</v>
      </c>
      <c r="W49" s="5">
        <f t="shared" si="15"/>
        <v>-9.8071681063343075E-3</v>
      </c>
      <c r="X49" s="5">
        <f t="shared" si="16"/>
        <v>-3.8166238849315803E-2</v>
      </c>
      <c r="Y49" s="5">
        <f t="shared" si="17"/>
        <v>9.8071681063345295E-3</v>
      </c>
      <c r="Z49" s="5">
        <f t="shared" si="18"/>
        <v>-2.4305226588521966E-2</v>
      </c>
      <c r="AA49" s="21"/>
      <c r="AB49" s="1">
        <f>L49*B49*F49</f>
        <v>13.438748396918895</v>
      </c>
      <c r="AC49" s="1">
        <f>M49*H49*D49*F49</f>
        <v>4.5433701203255241</v>
      </c>
      <c r="AD49" s="1">
        <f>$C$2*D49*F49-AC49</f>
        <v>2.0169726416408658</v>
      </c>
      <c r="AE49" s="1">
        <f t="shared" si="19"/>
        <v>19.999091158885285</v>
      </c>
      <c r="AF49" s="1">
        <f t="shared" si="20"/>
        <v>3.7441357507357411</v>
      </c>
      <c r="AG49" s="1">
        <f t="shared" si="21"/>
        <v>21.72625426798016</v>
      </c>
      <c r="AH49" s="1">
        <f>L49*C49*G49</f>
        <v>6.816207281172499</v>
      </c>
      <c r="AI49" s="1">
        <f>M49*H49*E49*G49</f>
        <v>11.52211187402116</v>
      </c>
      <c r="AJ49" s="1">
        <f>$C$2*E49*G49-AI49</f>
        <v>5.1150982218813752</v>
      </c>
      <c r="AK49" s="1">
        <f t="shared" si="22"/>
        <v>23.453417377075034</v>
      </c>
      <c r="AL49" s="1">
        <f t="shared" si="23"/>
        <v>3.3879351127865007</v>
      </c>
      <c r="AM49" s="1">
        <f t="shared" si="24"/>
        <v>21.72625426798016</v>
      </c>
      <c r="AN49" s="20">
        <f t="shared" si="25"/>
        <v>43.45250853596032</v>
      </c>
      <c r="AO49" s="20">
        <f t="shared" si="26"/>
        <v>43.45250853596032</v>
      </c>
      <c r="AP49" s="20">
        <f t="shared" si="27"/>
        <v>7.132070863522241</v>
      </c>
      <c r="AQ49" s="20">
        <f t="shared" si="28"/>
        <v>7.1320708635222418</v>
      </c>
      <c r="AS49" s="17">
        <f t="shared" si="29"/>
        <v>12.538226914972476</v>
      </c>
      <c r="AT49" s="17">
        <f t="shared" si="30"/>
        <v>4.17940897165749</v>
      </c>
      <c r="AU49" s="18">
        <f t="shared" si="31"/>
        <v>2.3809337903088998</v>
      </c>
      <c r="AV49" s="18">
        <f t="shared" si="32"/>
        <v>19.098569676938865</v>
      </c>
      <c r="AW49" s="18">
        <f t="shared" si="33"/>
        <v>4.1794089716574954</v>
      </c>
      <c r="AX49" s="18">
        <f t="shared" si="34"/>
        <v>20.897044858287462</v>
      </c>
      <c r="AY49" s="18">
        <f t="shared" si="35"/>
        <v>6.3594578205231196</v>
      </c>
      <c r="AZ49" s="18">
        <f t="shared" si="36"/>
        <v>10.599096367538527</v>
      </c>
      <c r="BA49" s="18">
        <f t="shared" si="37"/>
        <v>6.0381137283640083</v>
      </c>
      <c r="BB49" s="18">
        <f t="shared" si="38"/>
        <v>22.996667916425658</v>
      </c>
      <c r="BC49" s="18">
        <f t="shared" si="39"/>
        <v>4.2396385470154154</v>
      </c>
      <c r="BD49" s="17">
        <f t="shared" si="40"/>
        <v>21.198192735077061</v>
      </c>
      <c r="BE49" s="20">
        <f t="shared" si="41"/>
        <v>42.095237593364523</v>
      </c>
      <c r="BF49" s="20">
        <f t="shared" si="42"/>
        <v>42.095237593364523</v>
      </c>
      <c r="BG49" s="20">
        <f t="shared" si="43"/>
        <v>8.4190475186729081</v>
      </c>
      <c r="BH49" s="20">
        <f t="shared" si="44"/>
        <v>8.4190475186729117</v>
      </c>
    </row>
    <row r="50" spans="1:60" x14ac:dyDescent="0.25">
      <c r="A50" s="1">
        <f t="shared" si="45"/>
        <v>45</v>
      </c>
      <c r="B50" s="1">
        <v>0.6</v>
      </c>
      <c r="C50" s="1">
        <v>0.3</v>
      </c>
      <c r="D50" s="5">
        <f t="shared" si="48"/>
        <v>6.371849040535664E-2</v>
      </c>
      <c r="E50" s="5">
        <f t="shared" si="49"/>
        <v>0.15929622601339158</v>
      </c>
      <c r="F50" s="5">
        <f t="shared" si="50"/>
        <v>100.24556963059381</v>
      </c>
      <c r="G50" s="5">
        <f t="shared" si="51"/>
        <v>98.838352330213112</v>
      </c>
      <c r="H50" s="5">
        <f t="shared" si="52"/>
        <v>3.1388063139547717</v>
      </c>
      <c r="I50" s="2">
        <f t="shared" si="9"/>
        <v>0.19184743713591246</v>
      </c>
      <c r="J50" s="2">
        <f t="shared" si="10"/>
        <v>0.21531393452856307</v>
      </c>
      <c r="K50" s="2">
        <f t="shared" si="11"/>
        <v>0.20346630286930867</v>
      </c>
      <c r="L50" s="5">
        <f t="shared" si="46"/>
        <v>0.21981259439428108</v>
      </c>
      <c r="M50" s="5">
        <f t="shared" si="47"/>
        <v>0.21668987082436486</v>
      </c>
      <c r="N50" s="5">
        <f t="shared" si="12"/>
        <v>0.21087802172192308</v>
      </c>
      <c r="O50" s="5">
        <f t="shared" si="13"/>
        <v>0.20975059394505211</v>
      </c>
      <c r="Q50" s="5">
        <f t="shared" si="0"/>
        <v>1.0000000000000002</v>
      </c>
      <c r="R50" s="5">
        <f t="shared" si="14"/>
        <v>0.20251688515466798</v>
      </c>
      <c r="S50" s="5">
        <f t="shared" si="1"/>
        <v>0.20251688515466792</v>
      </c>
      <c r="T50" s="2">
        <f t="shared" si="2"/>
        <v>0.25000000000000022</v>
      </c>
      <c r="U50" s="2">
        <f t="shared" si="3"/>
        <v>0.25</v>
      </c>
      <c r="W50" s="5">
        <f t="shared" si="15"/>
        <v>9.7486182974197977E-3</v>
      </c>
      <c r="X50" s="5">
        <f t="shared" si="16"/>
        <v>-3.0287066916446892E-2</v>
      </c>
      <c r="Y50" s="5">
        <f t="shared" si="17"/>
        <v>-9.7486182974196867E-3</v>
      </c>
      <c r="Z50" s="5">
        <f t="shared" si="18"/>
        <v>-4.3899606810894776E-2</v>
      </c>
      <c r="AA50" s="21"/>
      <c r="AB50" s="1">
        <f>L50*B50*F50</f>
        <v>13.221143242220027</v>
      </c>
      <c r="AC50" s="1">
        <f>M50*H50*D50*F50</f>
        <v>4.3444399067936486</v>
      </c>
      <c r="AD50" s="1">
        <f>$C$2*D50*F50-AC50</f>
        <v>2.0430564598928536</v>
      </c>
      <c r="AE50" s="1">
        <f t="shared" si="19"/>
        <v>19.608639608906529</v>
      </c>
      <c r="AF50" s="1">
        <f t="shared" si="20"/>
        <v>3.3699121089360426</v>
      </c>
      <c r="AG50" s="1">
        <f t="shared" si="21"/>
        <v>20.935495257949718</v>
      </c>
      <c r="AH50" s="1">
        <f>L50*C50*G50</f>
        <v>6.517774395408054</v>
      </c>
      <c r="AI50" s="1">
        <f>M50*H50*E50*G50</f>
        <v>10.708634899463467</v>
      </c>
      <c r="AJ50" s="1">
        <f>$C$2*E50*G50-AI50</f>
        <v>5.0359416121213894</v>
      </c>
      <c r="AK50" s="1">
        <f t="shared" si="22"/>
        <v>22.262350906992914</v>
      </c>
      <c r="AL50" s="1">
        <f t="shared" si="23"/>
        <v>3.7090859630781967</v>
      </c>
      <c r="AM50" s="1">
        <f t="shared" si="24"/>
        <v>20.935495257949718</v>
      </c>
      <c r="AN50" s="20">
        <f t="shared" si="25"/>
        <v>41.870990515899443</v>
      </c>
      <c r="AO50" s="20">
        <f t="shared" si="26"/>
        <v>41.870990515899436</v>
      </c>
      <c r="AP50" s="20">
        <f t="shared" si="27"/>
        <v>7.0789980720142429</v>
      </c>
      <c r="AQ50" s="20">
        <f t="shared" si="28"/>
        <v>7.0789980720142394</v>
      </c>
      <c r="AS50" s="17">
        <f t="shared" si="29"/>
        <v>12.180852307285942</v>
      </c>
      <c r="AT50" s="17">
        <f t="shared" si="30"/>
        <v>4.0602841024286453</v>
      </c>
      <c r="AU50" s="18">
        <f t="shared" si="31"/>
        <v>2.3272122642578568</v>
      </c>
      <c r="AV50" s="18">
        <f t="shared" si="32"/>
        <v>18.568348673972444</v>
      </c>
      <c r="AW50" s="18">
        <f t="shared" si="33"/>
        <v>4.0602841024286507</v>
      </c>
      <c r="AX50" s="18">
        <f t="shared" si="34"/>
        <v>20.301420512143238</v>
      </c>
      <c r="AY50" s="18">
        <f t="shared" si="35"/>
        <v>6.0049305743203139</v>
      </c>
      <c r="AZ50" s="18">
        <f t="shared" si="36"/>
        <v>10.008217623867184</v>
      </c>
      <c r="BA50" s="18">
        <f t="shared" si="37"/>
        <v>5.7363588877176728</v>
      </c>
      <c r="BB50" s="18">
        <f t="shared" si="38"/>
        <v>21.749507085905172</v>
      </c>
      <c r="BC50" s="18">
        <f t="shared" si="39"/>
        <v>4.0032870495468771</v>
      </c>
      <c r="BD50" s="17">
        <f t="shared" si="40"/>
        <v>20.016435247734375</v>
      </c>
      <c r="BE50" s="20">
        <f t="shared" si="41"/>
        <v>40.317855759877617</v>
      </c>
      <c r="BF50" s="20">
        <f t="shared" si="42"/>
        <v>40.317855759877617</v>
      </c>
      <c r="BG50" s="20">
        <f t="shared" si="43"/>
        <v>8.0635711519755304</v>
      </c>
      <c r="BH50" s="20">
        <f t="shared" si="44"/>
        <v>8.0635711519755269</v>
      </c>
    </row>
    <row r="51" spans="1:60" x14ac:dyDescent="0.25">
      <c r="A51" s="1">
        <f t="shared" si="45"/>
        <v>46</v>
      </c>
      <c r="B51" s="1">
        <v>0.6</v>
      </c>
      <c r="C51" s="1">
        <v>0.3</v>
      </c>
      <c r="D51" s="5">
        <f t="shared" si="48"/>
        <v>6.1169750789142371E-2</v>
      </c>
      <c r="E51" s="5">
        <f t="shared" si="49"/>
        <v>0.15292437697285591</v>
      </c>
      <c r="F51" s="5">
        <f t="shared" si="50"/>
        <v>98.820007717186982</v>
      </c>
      <c r="G51" s="5">
        <f t="shared" si="51"/>
        <v>100.24390263218713</v>
      </c>
      <c r="H51" s="5">
        <f t="shared" si="52"/>
        <v>3.2695899103695538</v>
      </c>
      <c r="I51" s="2">
        <f t="shared" si="9"/>
        <v>0.20821322570271894</v>
      </c>
      <c r="J51" s="2">
        <f t="shared" si="10"/>
        <v>0.18474835848181104</v>
      </c>
      <c r="K51" s="2">
        <f t="shared" si="11"/>
        <v>0.1963657463687285</v>
      </c>
      <c r="L51" s="5">
        <f t="shared" si="46"/>
        <v>0.20884209980647805</v>
      </c>
      <c r="M51" s="5">
        <f t="shared" si="47"/>
        <v>0.2118155024276959</v>
      </c>
      <c r="N51" s="5">
        <f t="shared" si="12"/>
        <v>0.20059268309578929</v>
      </c>
      <c r="O51" s="5">
        <f t="shared" si="13"/>
        <v>0.20165986620964563</v>
      </c>
      <c r="Q51" s="5">
        <f t="shared" si="0"/>
        <v>1.0000000000000002</v>
      </c>
      <c r="R51" s="5">
        <f t="shared" si="14"/>
        <v>0.19484756696739861</v>
      </c>
      <c r="S51" s="5">
        <f t="shared" si="1"/>
        <v>0.19484756696739855</v>
      </c>
      <c r="T51" s="2">
        <f t="shared" si="2"/>
        <v>0.25</v>
      </c>
      <c r="U51" s="2">
        <f t="shared" si="3"/>
        <v>0.25000000000000022</v>
      </c>
      <c r="W51" s="5">
        <f t="shared" si="15"/>
        <v>-9.8057851726459644E-3</v>
      </c>
      <c r="X51" s="5">
        <f t="shared" si="16"/>
        <v>-3.8165646888674853E-2</v>
      </c>
      <c r="Y51" s="5">
        <f t="shared" si="17"/>
        <v>9.8057851726458534E-3</v>
      </c>
      <c r="Z51" s="5">
        <f t="shared" si="18"/>
        <v>-2.4306600769318454E-2</v>
      </c>
      <c r="AA51" s="21"/>
      <c r="AB51" s="1">
        <f>L51*B51*F51</f>
        <v>12.382666748729816</v>
      </c>
      <c r="AC51" s="1">
        <f>M51*H51*D51*F51</f>
        <v>4.1863219169049488</v>
      </c>
      <c r="AD51" s="1">
        <f>$C$2*D51*F51-AC51</f>
        <v>1.8584733281365047</v>
      </c>
      <c r="AE51" s="1">
        <f t="shared" si="19"/>
        <v>18.427461993771271</v>
      </c>
      <c r="AF51" s="1">
        <f t="shared" si="20"/>
        <v>3.4498825767036054</v>
      </c>
      <c r="AG51" s="1">
        <f t="shared" si="21"/>
        <v>20.018871242338371</v>
      </c>
      <c r="AH51" s="1">
        <f>L51*C51*G51</f>
        <v>6.2805441355506275</v>
      </c>
      <c r="AI51" s="1">
        <f>M51*H51*E51*G51</f>
        <v>10.616606300674867</v>
      </c>
      <c r="AJ51" s="1">
        <f>$C$2*E51*G51-AI51</f>
        <v>4.7131300546799793</v>
      </c>
      <c r="AK51" s="1">
        <f t="shared" si="22"/>
        <v>21.610280490905474</v>
      </c>
      <c r="AL51" s="1">
        <f t="shared" si="23"/>
        <v>3.1217208061128758</v>
      </c>
      <c r="AM51" s="1">
        <f t="shared" si="24"/>
        <v>20.018871242338371</v>
      </c>
      <c r="AN51" s="20">
        <f t="shared" si="25"/>
        <v>40.037742484676741</v>
      </c>
      <c r="AO51" s="20">
        <f t="shared" si="26"/>
        <v>40.037742484676741</v>
      </c>
      <c r="AP51" s="20">
        <f t="shared" si="27"/>
        <v>6.5716033828164839</v>
      </c>
      <c r="AQ51" s="20">
        <f t="shared" si="28"/>
        <v>6.5716033828164813</v>
      </c>
      <c r="AS51" s="17">
        <f t="shared" si="29"/>
        <v>11.552902842836062</v>
      </c>
      <c r="AT51" s="17">
        <f t="shared" si="30"/>
        <v>3.8509676142786859</v>
      </c>
      <c r="AU51" s="18">
        <f t="shared" si="31"/>
        <v>2.1938276307627675</v>
      </c>
      <c r="AV51" s="18">
        <f t="shared" si="32"/>
        <v>17.597698087877514</v>
      </c>
      <c r="AW51" s="18">
        <f t="shared" si="33"/>
        <v>3.8509676142786886</v>
      </c>
      <c r="AX51" s="18">
        <f t="shared" si="34"/>
        <v>19.254838071393436</v>
      </c>
      <c r="AY51" s="18">
        <f t="shared" si="35"/>
        <v>5.8596841593595395</v>
      </c>
      <c r="AZ51" s="18">
        <f t="shared" si="36"/>
        <v>9.766140265599228</v>
      </c>
      <c r="BA51" s="18">
        <f t="shared" si="37"/>
        <v>5.5635960897556185</v>
      </c>
      <c r="BB51" s="18">
        <f t="shared" si="38"/>
        <v>21.189420514714385</v>
      </c>
      <c r="BC51" s="18">
        <f t="shared" si="39"/>
        <v>3.9064561062396965</v>
      </c>
      <c r="BD51" s="17">
        <f t="shared" si="40"/>
        <v>19.532280531198463</v>
      </c>
      <c r="BE51" s="20">
        <f t="shared" si="41"/>
        <v>38.787118602591903</v>
      </c>
      <c r="BF51" s="20">
        <f t="shared" si="42"/>
        <v>38.787118602591903</v>
      </c>
      <c r="BG51" s="20">
        <f t="shared" si="43"/>
        <v>7.7574237205183856</v>
      </c>
      <c r="BH51" s="20">
        <f t="shared" si="44"/>
        <v>7.7574237205183856</v>
      </c>
    </row>
    <row r="52" spans="1:60" x14ac:dyDescent="0.25">
      <c r="A52" s="1">
        <f t="shared" si="45"/>
        <v>47</v>
      </c>
      <c r="B52" s="1">
        <v>0.6</v>
      </c>
      <c r="C52" s="1">
        <v>0.3</v>
      </c>
      <c r="D52" s="5">
        <f t="shared" si="48"/>
        <v>5.8722960757576673E-2</v>
      </c>
      <c r="E52" s="5">
        <f t="shared" si="49"/>
        <v>0.14680740189394167</v>
      </c>
      <c r="F52" s="5">
        <f t="shared" si="50"/>
        <v>100.22519952325784</v>
      </c>
      <c r="G52" s="5">
        <f t="shared" si="51"/>
        <v>98.818463454015372</v>
      </c>
      <c r="H52" s="5">
        <f t="shared" si="52"/>
        <v>3.4058228233016186</v>
      </c>
      <c r="I52" s="2">
        <f t="shared" si="9"/>
        <v>0.19184857940593725</v>
      </c>
      <c r="J52" s="2">
        <f t="shared" si="10"/>
        <v>0.21531177695285586</v>
      </c>
      <c r="K52" s="2">
        <f t="shared" si="11"/>
        <v>0.20346582733491059</v>
      </c>
      <c r="L52" s="5">
        <f t="shared" si="46"/>
        <v>0.20257913053023013</v>
      </c>
      <c r="M52" s="5">
        <f t="shared" si="47"/>
        <v>0.19970163487939213</v>
      </c>
      <c r="N52" s="5">
        <f t="shared" si="12"/>
        <v>0.19434505520266251</v>
      </c>
      <c r="O52" s="5">
        <f t="shared" si="13"/>
        <v>0.19330616489743596</v>
      </c>
      <c r="Q52" s="5">
        <f t="shared" si="0"/>
        <v>1.0000000000000002</v>
      </c>
      <c r="R52" s="5">
        <f t="shared" si="14"/>
        <v>0.18663959024018359</v>
      </c>
      <c r="S52" s="5">
        <f t="shared" si="1"/>
        <v>0.18663959024018356</v>
      </c>
      <c r="T52" s="2">
        <f t="shared" si="2"/>
        <v>0.25</v>
      </c>
      <c r="U52" s="2">
        <f t="shared" si="3"/>
        <v>0.25000000000000044</v>
      </c>
      <c r="W52" s="5">
        <f t="shared" si="15"/>
        <v>9.747251563419157E-3</v>
      </c>
      <c r="X52" s="5">
        <f t="shared" si="16"/>
        <v>-3.0287582663609536E-2</v>
      </c>
      <c r="Y52" s="5">
        <f t="shared" si="17"/>
        <v>-9.747251563419046E-3</v>
      </c>
      <c r="Z52" s="5">
        <f t="shared" si="18"/>
        <v>-4.3898225902517463E-2</v>
      </c>
      <c r="AA52" s="21"/>
      <c r="AB52" s="1">
        <f>L52*B52*F52</f>
        <v>12.182120265984246</v>
      </c>
      <c r="AC52" s="1">
        <f>M52*H52*D52*F52</f>
        <v>4.003027240181571</v>
      </c>
      <c r="AD52" s="1">
        <f>$C$2*D52*F52-AC52</f>
        <v>1.8824932183429919</v>
      </c>
      <c r="AE52" s="1">
        <f t="shared" si="19"/>
        <v>18.067640724508806</v>
      </c>
      <c r="AF52" s="1">
        <f t="shared" si="20"/>
        <v>3.1050975565334609</v>
      </c>
      <c r="AG52" s="1">
        <f t="shared" si="21"/>
        <v>19.290245062699277</v>
      </c>
      <c r="AH52" s="1">
        <f>L52*C52*G52</f>
        <v>6.0055675220543261</v>
      </c>
      <c r="AI52" s="1">
        <f>M52*H52*E52*G52</f>
        <v>9.8671043540181618</v>
      </c>
      <c r="AJ52" s="1">
        <f>$C$2*E52*G52-AI52</f>
        <v>4.6401775248172612</v>
      </c>
      <c r="AK52" s="1">
        <f t="shared" si="22"/>
        <v>20.512849400889749</v>
      </c>
      <c r="AL52" s="1">
        <f t="shared" si="23"/>
        <v>3.4175731866267895</v>
      </c>
      <c r="AM52" s="1">
        <f t="shared" si="24"/>
        <v>19.290245062699277</v>
      </c>
      <c r="AN52" s="20">
        <f t="shared" si="25"/>
        <v>38.580490125398555</v>
      </c>
      <c r="AO52" s="20">
        <f t="shared" si="26"/>
        <v>38.580490125398555</v>
      </c>
      <c r="AP52" s="20">
        <f t="shared" si="27"/>
        <v>6.5226707431602531</v>
      </c>
      <c r="AQ52" s="20">
        <f t="shared" si="28"/>
        <v>6.5226707431602504</v>
      </c>
      <c r="AS52" s="17">
        <f t="shared" si="29"/>
        <v>11.223594102456891</v>
      </c>
      <c r="AT52" s="17">
        <f t="shared" si="30"/>
        <v>3.7411980341522959</v>
      </c>
      <c r="AU52" s="18">
        <f t="shared" si="31"/>
        <v>2.1443224243722669</v>
      </c>
      <c r="AV52" s="18">
        <f t="shared" si="32"/>
        <v>17.109114560981453</v>
      </c>
      <c r="AW52" s="18">
        <f t="shared" si="33"/>
        <v>3.7411980341523012</v>
      </c>
      <c r="AX52" s="18">
        <f t="shared" si="34"/>
        <v>18.705990170761488</v>
      </c>
      <c r="AY52" s="18">
        <f t="shared" si="35"/>
        <v>5.533031258166595</v>
      </c>
      <c r="AZ52" s="18">
        <f t="shared" si="36"/>
        <v>9.221718763610987</v>
      </c>
      <c r="BA52" s="18">
        <f t="shared" si="37"/>
        <v>5.285563115224436</v>
      </c>
      <c r="BB52" s="18">
        <f t="shared" si="38"/>
        <v>20.040313137002016</v>
      </c>
      <c r="BC52" s="18">
        <f t="shared" si="39"/>
        <v>3.6886875054444026</v>
      </c>
      <c r="BD52" s="17">
        <f t="shared" si="40"/>
        <v>18.443437527221985</v>
      </c>
      <c r="BE52" s="20">
        <f t="shared" si="41"/>
        <v>37.149427697983469</v>
      </c>
      <c r="BF52" s="20">
        <f t="shared" si="42"/>
        <v>37.149427697983469</v>
      </c>
      <c r="BG52" s="20">
        <f t="shared" si="43"/>
        <v>7.4298855395967029</v>
      </c>
      <c r="BH52" s="20">
        <f t="shared" si="44"/>
        <v>7.4298855395967038</v>
      </c>
    </row>
    <row r="53" spans="1:60" x14ac:dyDescent="0.25">
      <c r="A53" s="1">
        <f t="shared" si="45"/>
        <v>48</v>
      </c>
      <c r="B53" s="1">
        <v>0.6</v>
      </c>
      <c r="C53" s="1">
        <v>0.3</v>
      </c>
      <c r="D53" s="5">
        <f t="shared" si="48"/>
        <v>5.6374042327273603E-2</v>
      </c>
      <c r="E53" s="5">
        <f t="shared" si="49"/>
        <v>0.140935105818184</v>
      </c>
      <c r="F53" s="5">
        <f t="shared" si="50"/>
        <v>98.800127707968159</v>
      </c>
      <c r="G53" s="5">
        <f t="shared" si="51"/>
        <v>100.22353331437391</v>
      </c>
      <c r="H53" s="5">
        <f t="shared" si="52"/>
        <v>3.547732107605853</v>
      </c>
      <c r="I53" s="2">
        <f t="shared" si="9"/>
        <v>0.20821206614698706</v>
      </c>
      <c r="J53" s="2">
        <f t="shared" si="10"/>
        <v>0.18475049893088324</v>
      </c>
      <c r="K53" s="2">
        <f t="shared" si="11"/>
        <v>0.19636626921940636</v>
      </c>
      <c r="L53" s="5">
        <f t="shared" si="46"/>
        <v>0.19246901133105615</v>
      </c>
      <c r="M53" s="5">
        <f t="shared" si="47"/>
        <v>0.19520891530230974</v>
      </c>
      <c r="N53" s="5">
        <f t="shared" si="12"/>
        <v>0.18486633215960824</v>
      </c>
      <c r="O53" s="5">
        <f t="shared" si="13"/>
        <v>0.18584971076724066</v>
      </c>
      <c r="Q53" s="5">
        <f t="shared" si="0"/>
        <v>1.0000000000000002</v>
      </c>
      <c r="R53" s="5">
        <f t="shared" si="14"/>
        <v>0.17957148953836821</v>
      </c>
      <c r="S53" s="5">
        <f t="shared" si="1"/>
        <v>0.17957148953836818</v>
      </c>
      <c r="T53" s="2">
        <f t="shared" si="2"/>
        <v>0.25</v>
      </c>
      <c r="U53" s="2">
        <f t="shared" si="3"/>
        <v>0.25000000000000022</v>
      </c>
      <c r="W53" s="5">
        <f t="shared" si="15"/>
        <v>-9.8044021074523702E-3</v>
      </c>
      <c r="X53" s="5">
        <f t="shared" si="16"/>
        <v>-3.8165054876606264E-2</v>
      </c>
      <c r="Y53" s="5">
        <f t="shared" si="17"/>
        <v>9.8044021074523702E-3</v>
      </c>
      <c r="Z53" s="5">
        <f t="shared" si="18"/>
        <v>-2.4307975082415112E-2</v>
      </c>
      <c r="AA53" s="21"/>
      <c r="AB53" s="1">
        <f>L53*B53*F53</f>
        <v>11.409577739600831</v>
      </c>
      <c r="AC53" s="1">
        <f>M53*H53*D53*F53</f>
        <v>3.8573331523204275</v>
      </c>
      <c r="AD53" s="1">
        <f>$C$2*D53*F53-AC53</f>
        <v>1.7124294290286071</v>
      </c>
      <c r="AE53" s="1">
        <f t="shared" si="19"/>
        <v>16.979340320949866</v>
      </c>
      <c r="AF53" s="1">
        <f t="shared" si="20"/>
        <v>3.1787550604888692</v>
      </c>
      <c r="AG53" s="1">
        <f t="shared" si="21"/>
        <v>18.445665952410128</v>
      </c>
      <c r="AH53" s="1">
        <f>L53*C53*G53</f>
        <v>5.7869773107368143</v>
      </c>
      <c r="AI53" s="1">
        <f>M53*H53*E53*G53</f>
        <v>9.7822636130319154</v>
      </c>
      <c r="AJ53" s="1">
        <f>$C$2*E53*G53-AI53</f>
        <v>4.342750660101661</v>
      </c>
      <c r="AK53" s="1">
        <f t="shared" si="22"/>
        <v>19.911991583870389</v>
      </c>
      <c r="AL53" s="1">
        <f t="shared" si="23"/>
        <v>2.8764250286413979</v>
      </c>
      <c r="AM53" s="1">
        <f t="shared" si="24"/>
        <v>18.445665952410128</v>
      </c>
      <c r="AN53" s="20">
        <f t="shared" si="25"/>
        <v>36.891331904820255</v>
      </c>
      <c r="AO53" s="20">
        <f t="shared" si="26"/>
        <v>36.891331904820255</v>
      </c>
      <c r="AP53" s="20">
        <f t="shared" si="27"/>
        <v>6.0551800891302676</v>
      </c>
      <c r="AQ53" s="20">
        <f t="shared" si="28"/>
        <v>6.0551800891302676</v>
      </c>
      <c r="AS53" s="17">
        <f t="shared" si="29"/>
        <v>10.645011659460508</v>
      </c>
      <c r="AT53" s="17">
        <f t="shared" si="30"/>
        <v>3.5483372198201679</v>
      </c>
      <c r="AU53" s="18">
        <f t="shared" si="31"/>
        <v>2.0214253615288666</v>
      </c>
      <c r="AV53" s="18">
        <f t="shared" si="32"/>
        <v>16.214774240809543</v>
      </c>
      <c r="AW53" s="18">
        <f t="shared" si="33"/>
        <v>3.5483372198201706</v>
      </c>
      <c r="AX53" s="18">
        <f t="shared" si="34"/>
        <v>17.741686099100846</v>
      </c>
      <c r="AY53" s="18">
        <f t="shared" si="35"/>
        <v>5.399186749218118</v>
      </c>
      <c r="AZ53" s="18">
        <f t="shared" si="36"/>
        <v>8.9986445820301917</v>
      </c>
      <c r="BA53" s="18">
        <f t="shared" si="37"/>
        <v>5.1263696911033847</v>
      </c>
      <c r="BB53" s="18">
        <f t="shared" si="38"/>
        <v>19.524201022351694</v>
      </c>
      <c r="BC53" s="18">
        <f t="shared" si="39"/>
        <v>3.5994578328120816</v>
      </c>
      <c r="BD53" s="17">
        <f t="shared" si="40"/>
        <v>17.99728916406039</v>
      </c>
      <c r="BE53" s="20">
        <f t="shared" si="41"/>
        <v>35.738975263161237</v>
      </c>
      <c r="BF53" s="20">
        <f t="shared" si="42"/>
        <v>35.738975263161237</v>
      </c>
      <c r="BG53" s="20">
        <f t="shared" si="43"/>
        <v>7.1477950526322509</v>
      </c>
      <c r="BH53" s="20">
        <f t="shared" si="44"/>
        <v>7.1477950526322527</v>
      </c>
    </row>
    <row r="54" spans="1:60" x14ac:dyDescent="0.25">
      <c r="A54" s="1">
        <f t="shared" si="45"/>
        <v>49</v>
      </c>
      <c r="B54" s="1">
        <v>0.6</v>
      </c>
      <c r="C54" s="1">
        <v>0.3</v>
      </c>
      <c r="D54" s="5">
        <f t="shared" si="48"/>
        <v>5.4119080634182658E-2</v>
      </c>
      <c r="E54" s="5">
        <f t="shared" si="49"/>
        <v>0.13529770158545662</v>
      </c>
      <c r="F54" s="5">
        <f t="shared" si="50"/>
        <v>100.20483924529933</v>
      </c>
      <c r="G54" s="5">
        <f t="shared" si="51"/>
        <v>98.79858420929861</v>
      </c>
      <c r="H54" s="5">
        <f t="shared" si="52"/>
        <v>3.6955542787560969</v>
      </c>
      <c r="I54" s="2">
        <f t="shared" si="9"/>
        <v>0.19184972178658111</v>
      </c>
      <c r="J54" s="2">
        <f t="shared" si="10"/>
        <v>0.21530961917146096</v>
      </c>
      <c r="K54" s="2">
        <f t="shared" si="11"/>
        <v>0.20346535175156011</v>
      </c>
      <c r="L54" s="5">
        <f t="shared" si="46"/>
        <v>0.18669678248728111</v>
      </c>
      <c r="M54" s="5">
        <f t="shared" si="47"/>
        <v>0.18404525706104474</v>
      </c>
      <c r="N54" s="5">
        <f t="shared" si="12"/>
        <v>0.17910828340959942</v>
      </c>
      <c r="O54" s="5">
        <f t="shared" si="13"/>
        <v>0.17815097771567029</v>
      </c>
      <c r="Q54" s="5">
        <f t="shared" si="0"/>
        <v>1.0000000000000004</v>
      </c>
      <c r="R54" s="5">
        <f t="shared" si="14"/>
        <v>0.17200707298525597</v>
      </c>
      <c r="S54" s="5">
        <f t="shared" si="1"/>
        <v>0.17200707298525589</v>
      </c>
      <c r="T54" s="2">
        <f t="shared" si="2"/>
        <v>0.25000000000000044</v>
      </c>
      <c r="U54" s="2">
        <f t="shared" si="3"/>
        <v>0.25000000000000022</v>
      </c>
      <c r="W54" s="5">
        <f t="shared" si="15"/>
        <v>9.7458846972477975E-3</v>
      </c>
      <c r="X54" s="5">
        <f t="shared" si="16"/>
        <v>-3.0288098465619639E-2</v>
      </c>
      <c r="Y54" s="5">
        <f t="shared" si="17"/>
        <v>-9.7458846972474644E-3</v>
      </c>
      <c r="Z54" s="5">
        <f t="shared" si="18"/>
        <v>-4.3896844862231998E-2</v>
      </c>
      <c r="AA54" s="21"/>
      <c r="AB54" s="1">
        <f>L54*B54*F54</f>
        <v>11.22475264605157</v>
      </c>
      <c r="AC54" s="1">
        <f>M54*H54*D54*F54</f>
        <v>3.6884450795323547</v>
      </c>
      <c r="AD54" s="1">
        <f>$C$2*D54*F54-AC54</f>
        <v>1.7345486955193108</v>
      </c>
      <c r="AE54" s="1">
        <f t="shared" si="19"/>
        <v>16.647746421103236</v>
      </c>
      <c r="AF54" s="1">
        <f t="shared" si="20"/>
        <v>2.861092834601549</v>
      </c>
      <c r="AG54" s="1">
        <f t="shared" si="21"/>
        <v>17.774290560185474</v>
      </c>
      <c r="AH54" s="1">
        <f>L54*C54*G54</f>
        <v>5.533613335852424</v>
      </c>
      <c r="AI54" s="1">
        <f>M54*H54*E54*G54</f>
        <v>9.0917054140338145</v>
      </c>
      <c r="AJ54" s="1">
        <f>$C$2*E54*G54-AI54</f>
        <v>4.2755159493814752</v>
      </c>
      <c r="AK54" s="1">
        <f t="shared" si="22"/>
        <v>18.900834699267712</v>
      </c>
      <c r="AL54" s="1">
        <f t="shared" si="23"/>
        <v>3.1489718102992352</v>
      </c>
      <c r="AM54" s="1">
        <f t="shared" si="24"/>
        <v>17.774290560185474</v>
      </c>
      <c r="AN54" s="20">
        <f t="shared" si="25"/>
        <v>35.548581120370947</v>
      </c>
      <c r="AO54" s="20">
        <f t="shared" si="26"/>
        <v>35.548581120370947</v>
      </c>
      <c r="AP54" s="20">
        <f t="shared" si="27"/>
        <v>6.010064644900786</v>
      </c>
      <c r="AQ54" s="20">
        <f t="shared" si="28"/>
        <v>6.0100646449007842</v>
      </c>
      <c r="AS54" s="17">
        <f t="shared" si="29"/>
        <v>10.341564658525225</v>
      </c>
      <c r="AT54" s="17">
        <f t="shared" si="30"/>
        <v>3.4471882195084063</v>
      </c>
      <c r="AU54" s="18">
        <f t="shared" si="31"/>
        <v>1.9758055555432592</v>
      </c>
      <c r="AV54" s="18">
        <f t="shared" si="32"/>
        <v>15.764558433576891</v>
      </c>
      <c r="AW54" s="18">
        <f t="shared" si="33"/>
        <v>3.4471882195084107</v>
      </c>
      <c r="AX54" s="18">
        <f t="shared" si="34"/>
        <v>17.235941097542042</v>
      </c>
      <c r="AY54" s="18">
        <f t="shared" si="35"/>
        <v>5.0982165854786352</v>
      </c>
      <c r="AZ54" s="18">
        <f t="shared" si="36"/>
        <v>8.4970276424643831</v>
      </c>
      <c r="BA54" s="18">
        <f t="shared" si="37"/>
        <v>4.8701937209509065</v>
      </c>
      <c r="BB54" s="18">
        <f t="shared" si="38"/>
        <v>18.465437948893925</v>
      </c>
      <c r="BC54" s="18">
        <f t="shared" si="39"/>
        <v>3.3988110569857586</v>
      </c>
      <c r="BD54" s="17">
        <f t="shared" si="40"/>
        <v>16.994055284928777</v>
      </c>
      <c r="BE54" s="20">
        <f t="shared" si="41"/>
        <v>34.229996382470816</v>
      </c>
      <c r="BF54" s="20">
        <f t="shared" si="42"/>
        <v>34.229996382470816</v>
      </c>
      <c r="BG54" s="20">
        <f t="shared" si="43"/>
        <v>6.8459992764941653</v>
      </c>
      <c r="BH54" s="20">
        <f t="shared" si="44"/>
        <v>6.8459992764941688</v>
      </c>
    </row>
    <row r="55" spans="1:60" x14ac:dyDescent="0.25">
      <c r="A55" s="1">
        <f t="shared" si="45"/>
        <v>50</v>
      </c>
      <c r="B55" s="1">
        <v>0.6</v>
      </c>
      <c r="C55" s="1">
        <v>0.3</v>
      </c>
      <c r="D55" s="5">
        <f t="shared" si="48"/>
        <v>5.1954317408815349E-2</v>
      </c>
      <c r="E55" s="5">
        <f t="shared" si="49"/>
        <v>0.12988579352203836</v>
      </c>
      <c r="F55" s="5">
        <f t="shared" si="50"/>
        <v>98.780257326124485</v>
      </c>
      <c r="G55" s="5">
        <f t="shared" si="51"/>
        <v>100.20317382557548</v>
      </c>
      <c r="H55" s="5">
        <f t="shared" si="52"/>
        <v>3.8495357070376008</v>
      </c>
      <c r="I55" s="2">
        <f t="shared" si="9"/>
        <v>0.20821090648144192</v>
      </c>
      <c r="J55" s="2">
        <f t="shared" si="10"/>
        <v>0.18475263958629995</v>
      </c>
      <c r="K55" s="2">
        <f t="shared" si="11"/>
        <v>0.19636679211687613</v>
      </c>
      <c r="L55" s="5">
        <f t="shared" si="46"/>
        <v>0.17737956264441868</v>
      </c>
      <c r="M55" s="5">
        <f t="shared" si="47"/>
        <v>0.17990430432213231</v>
      </c>
      <c r="N55" s="5">
        <f t="shared" si="12"/>
        <v>0.17037291809877614</v>
      </c>
      <c r="O55" s="5">
        <f t="shared" si="13"/>
        <v>0.17127907322934308</v>
      </c>
      <c r="Q55" s="5">
        <f t="shared" si="0"/>
        <v>1.0000000000000002</v>
      </c>
      <c r="R55" s="5">
        <f t="shared" si="14"/>
        <v>0.16549305878653181</v>
      </c>
      <c r="S55" s="5">
        <f t="shared" si="1"/>
        <v>0.16549305878653178</v>
      </c>
      <c r="T55" s="2">
        <f t="shared" si="2"/>
        <v>0.25000000000000022</v>
      </c>
      <c r="U55" s="2">
        <f t="shared" si="3"/>
        <v>0.25000000000000022</v>
      </c>
      <c r="W55" s="5">
        <f t="shared" si="15"/>
        <v>-9.8030189108772037E-3</v>
      </c>
      <c r="X55" s="5">
        <f t="shared" si="16"/>
        <v>-3.816446281314434E-2</v>
      </c>
      <c r="Y55" s="5">
        <f t="shared" si="17"/>
        <v>9.8030189108773147E-3</v>
      </c>
      <c r="Z55" s="5">
        <f t="shared" si="18"/>
        <v>-2.4309349527673052E-2</v>
      </c>
      <c r="AA55" s="21"/>
      <c r="AB55" s="1">
        <f>L55*B55*F55</f>
        <v>10.512959305446657</v>
      </c>
      <c r="AC55" s="1">
        <f>M55*H55*D55*F55</f>
        <v>3.5541986950035267</v>
      </c>
      <c r="AD55" s="1">
        <f>$C$2*D55*F55-AC55</f>
        <v>1.5778621478424024</v>
      </c>
      <c r="AE55" s="1">
        <f t="shared" si="19"/>
        <v>15.645020148292586</v>
      </c>
      <c r="AF55" s="1">
        <f t="shared" si="20"/>
        <v>2.9289357188914038</v>
      </c>
      <c r="AG55" s="1">
        <f t="shared" si="21"/>
        <v>16.996093719341587</v>
      </c>
      <c r="AH55" s="1">
        <f>L55*C55*G55</f>
        <v>5.3321985446289721</v>
      </c>
      <c r="AI55" s="1">
        <f>M55*H55*E55*G55</f>
        <v>9.0134911389799228</v>
      </c>
      <c r="AJ55" s="1">
        <f>$C$2*E55*G55-AI55</f>
        <v>4.0014776067816911</v>
      </c>
      <c r="AK55" s="1">
        <f t="shared" si="22"/>
        <v>18.347167290390587</v>
      </c>
      <c r="AL55" s="1">
        <f t="shared" si="23"/>
        <v>2.6504040357326915</v>
      </c>
      <c r="AM55" s="1">
        <f t="shared" si="24"/>
        <v>16.996093719341587</v>
      </c>
      <c r="AN55" s="20">
        <f t="shared" si="25"/>
        <v>33.992187438683175</v>
      </c>
      <c r="AO55" s="20">
        <f t="shared" si="26"/>
        <v>33.992187438683175</v>
      </c>
      <c r="AP55" s="20">
        <f t="shared" si="27"/>
        <v>5.5793397546240939</v>
      </c>
      <c r="AQ55" s="20">
        <f t="shared" si="28"/>
        <v>5.5793397546240957</v>
      </c>
      <c r="AS55" s="17">
        <f t="shared" si="29"/>
        <v>9.8084681595726355</v>
      </c>
      <c r="AT55" s="17">
        <f t="shared" si="30"/>
        <v>3.2694893865242105</v>
      </c>
      <c r="AU55" s="18">
        <f t="shared" si="31"/>
        <v>1.8625714563217186</v>
      </c>
      <c r="AV55" s="18">
        <f t="shared" si="32"/>
        <v>14.940529002418565</v>
      </c>
      <c r="AW55" s="18">
        <f t="shared" si="33"/>
        <v>3.2694893865242114</v>
      </c>
      <c r="AX55" s="18">
        <f t="shared" si="34"/>
        <v>16.347446932621057</v>
      </c>
      <c r="AY55" s="18">
        <f t="shared" si="35"/>
        <v>4.9748789209539082</v>
      </c>
      <c r="AZ55" s="18">
        <f t="shared" si="36"/>
        <v>8.2914648682565097</v>
      </c>
      <c r="BA55" s="18">
        <f t="shared" si="37"/>
        <v>4.7235038775051041</v>
      </c>
      <c r="BB55" s="18">
        <f t="shared" si="38"/>
        <v>17.989847666715519</v>
      </c>
      <c r="BC55" s="18">
        <f t="shared" si="39"/>
        <v>3.3165859473026078</v>
      </c>
      <c r="BD55" s="17">
        <f t="shared" si="40"/>
        <v>16.582929736513027</v>
      </c>
      <c r="BE55" s="20">
        <f t="shared" si="41"/>
        <v>32.930376669134084</v>
      </c>
      <c r="BF55" s="20">
        <f t="shared" si="42"/>
        <v>32.930376669134084</v>
      </c>
      <c r="BG55" s="20">
        <f t="shared" si="43"/>
        <v>6.5860753338268232</v>
      </c>
      <c r="BH55" s="20">
        <f t="shared" si="44"/>
        <v>6.5860753338268196</v>
      </c>
    </row>
    <row r="56" spans="1:60" x14ac:dyDescent="0.25">
      <c r="A56" s="1">
        <f t="shared" si="45"/>
        <v>51</v>
      </c>
      <c r="B56" s="1">
        <v>0.6</v>
      </c>
      <c r="C56" s="1">
        <v>0.3</v>
      </c>
      <c r="D56" s="5">
        <f t="shared" si="48"/>
        <v>4.9876144712462732E-2</v>
      </c>
      <c r="E56" s="5">
        <f t="shared" si="49"/>
        <v>0.12469036178115682</v>
      </c>
      <c r="F56" s="5">
        <f t="shared" si="50"/>
        <v>100.18448879216267</v>
      </c>
      <c r="G56" s="5">
        <f t="shared" si="51"/>
        <v>98.778714591599041</v>
      </c>
      <c r="H56" s="5">
        <f t="shared" si="52"/>
        <v>4.0099330281641681</v>
      </c>
      <c r="I56" s="2">
        <f t="shared" si="9"/>
        <v>0.19185086427775166</v>
      </c>
      <c r="J56" s="2">
        <f t="shared" si="10"/>
        <v>0.21530746118458555</v>
      </c>
      <c r="K56" s="2">
        <f t="shared" si="11"/>
        <v>0.20346487611931008</v>
      </c>
      <c r="L56" s="5">
        <f t="shared" si="46"/>
        <v>0.17205962182532822</v>
      </c>
      <c r="M56" s="5">
        <f t="shared" si="47"/>
        <v>0.1696163212247831</v>
      </c>
      <c r="N56" s="5">
        <f t="shared" si="12"/>
        <v>0.16506608388121169</v>
      </c>
      <c r="O56" s="5">
        <f t="shared" si="13"/>
        <v>0.1641839559448445</v>
      </c>
      <c r="Q56" s="5">
        <f t="shared" si="0"/>
        <v>1.0000000000000002</v>
      </c>
      <c r="R56" s="5">
        <f t="shared" si="14"/>
        <v>0.15852174299849128</v>
      </c>
      <c r="S56" s="5">
        <f t="shared" si="1"/>
        <v>0.15852174299849126</v>
      </c>
      <c r="T56" s="2">
        <f t="shared" si="2"/>
        <v>0.25</v>
      </c>
      <c r="U56" s="2">
        <f t="shared" si="3"/>
        <v>0.25000000000000022</v>
      </c>
      <c r="W56" s="5">
        <f t="shared" si="15"/>
        <v>9.7445176990296201E-3</v>
      </c>
      <c r="X56" s="5">
        <f t="shared" si="16"/>
        <v>-3.0288614322422025E-2</v>
      </c>
      <c r="Y56" s="5">
        <f t="shared" si="17"/>
        <v>-9.744517699029287E-3</v>
      </c>
      <c r="Z56" s="5">
        <f t="shared" si="18"/>
        <v>-4.3895463690155512E-2</v>
      </c>
      <c r="AA56" s="21"/>
      <c r="AB56" s="1">
        <f>L56*B56*F56</f>
        <v>10.342623152606004</v>
      </c>
      <c r="AC56" s="1">
        <f>M56*H56*D56*F56</f>
        <v>3.3985848865424284</v>
      </c>
      <c r="AD56" s="1">
        <f>$C$2*D56*F56-AC56</f>
        <v>1.5982311743995776</v>
      </c>
      <c r="AE56" s="1">
        <f t="shared" si="19"/>
        <v>15.33943921354801</v>
      </c>
      <c r="AF56" s="1">
        <f t="shared" si="20"/>
        <v>2.6362626385310151</v>
      </c>
      <c r="AG56" s="1">
        <f t="shared" si="21"/>
        <v>16.377470677679447</v>
      </c>
      <c r="AH56" s="1">
        <f>L56*C56*G56</f>
        <v>5.0987484831067675</v>
      </c>
      <c r="AI56" s="1">
        <f>M56*H56*E56*G56</f>
        <v>8.3772410921699141</v>
      </c>
      <c r="AJ56" s="1">
        <f>$C$2*E56*G56-AI56</f>
        <v>3.939512566534205</v>
      </c>
      <c r="AK56" s="1">
        <f t="shared" si="22"/>
        <v>17.415502141810887</v>
      </c>
      <c r="AL56" s="1">
        <f t="shared" si="23"/>
        <v>2.9014811024027658</v>
      </c>
      <c r="AM56" s="1">
        <f t="shared" si="24"/>
        <v>16.377470677679447</v>
      </c>
      <c r="AN56" s="20">
        <f t="shared" si="25"/>
        <v>32.754941355358895</v>
      </c>
      <c r="AO56" s="20">
        <f t="shared" si="26"/>
        <v>32.754941355358895</v>
      </c>
      <c r="AP56" s="20">
        <f t="shared" si="27"/>
        <v>5.5377437409337826</v>
      </c>
      <c r="AQ56" s="20">
        <f t="shared" si="28"/>
        <v>5.5377437409337809</v>
      </c>
      <c r="AS56" s="17">
        <f t="shared" si="29"/>
        <v>9.5288518708478644</v>
      </c>
      <c r="AT56" s="17">
        <f t="shared" si="30"/>
        <v>3.1762839569492867</v>
      </c>
      <c r="AU56" s="18">
        <f t="shared" si="31"/>
        <v>1.8205321039927194</v>
      </c>
      <c r="AV56" s="18">
        <f t="shared" si="32"/>
        <v>14.525667931789869</v>
      </c>
      <c r="AW56" s="18">
        <f t="shared" si="33"/>
        <v>3.1762839569492902</v>
      </c>
      <c r="AX56" s="18">
        <f t="shared" si="34"/>
        <v>15.881419784746441</v>
      </c>
      <c r="AY56" s="18">
        <f t="shared" si="35"/>
        <v>4.6975722024632356</v>
      </c>
      <c r="AZ56" s="18">
        <f t="shared" si="36"/>
        <v>7.8292870041053879</v>
      </c>
      <c r="BA56" s="18">
        <f t="shared" si="37"/>
        <v>4.4874666545987312</v>
      </c>
      <c r="BB56" s="18">
        <f t="shared" si="38"/>
        <v>17.014325861167354</v>
      </c>
      <c r="BC56" s="18">
        <f t="shared" si="39"/>
        <v>3.1317148016421585</v>
      </c>
      <c r="BD56" s="17">
        <f t="shared" si="40"/>
        <v>15.658574008210781</v>
      </c>
      <c r="BE56" s="20">
        <f t="shared" si="41"/>
        <v>31.539993792957222</v>
      </c>
      <c r="BF56" s="20">
        <f t="shared" si="42"/>
        <v>31.539993792957222</v>
      </c>
      <c r="BG56" s="20">
        <f t="shared" si="43"/>
        <v>6.3079987585914505</v>
      </c>
      <c r="BH56" s="20">
        <f t="shared" si="44"/>
        <v>6.3079987585914488</v>
      </c>
    </row>
    <row r="57" spans="1:60" x14ac:dyDescent="0.25">
      <c r="A57" s="1">
        <f t="shared" si="45"/>
        <v>52</v>
      </c>
      <c r="B57" s="1">
        <v>0.6</v>
      </c>
      <c r="C57" s="1">
        <v>0.3</v>
      </c>
      <c r="D57" s="5">
        <f t="shared" si="48"/>
        <v>4.7881098923964222E-2</v>
      </c>
      <c r="E57" s="5">
        <f t="shared" si="49"/>
        <v>0.11970274730991054</v>
      </c>
      <c r="F57" s="5">
        <f t="shared" si="50"/>
        <v>98.760396567194192</v>
      </c>
      <c r="G57" s="5">
        <f t="shared" si="51"/>
        <v>100.18282416123614</v>
      </c>
      <c r="H57" s="5">
        <f t="shared" si="52"/>
        <v>4.1770135710043421</v>
      </c>
      <c r="I57" s="2">
        <f t="shared" si="9"/>
        <v>0.20820974670619474</v>
      </c>
      <c r="J57" s="2">
        <f t="shared" si="10"/>
        <v>0.1847547804478733</v>
      </c>
      <c r="K57" s="2">
        <f t="shared" si="11"/>
        <v>0.19636731506109539</v>
      </c>
      <c r="L57" s="5">
        <f t="shared" si="46"/>
        <v>0.1634731171973664</v>
      </c>
      <c r="M57" s="5">
        <f t="shared" si="47"/>
        <v>0.16579959301345598</v>
      </c>
      <c r="N57" s="5">
        <f t="shared" si="12"/>
        <v>0.15701577936999472</v>
      </c>
      <c r="O57" s="5">
        <f t="shared" si="13"/>
        <v>0.15785077525768959</v>
      </c>
      <c r="Q57" s="5">
        <f t="shared" si="0"/>
        <v>1.0000000000000002</v>
      </c>
      <c r="R57" s="5">
        <f t="shared" si="14"/>
        <v>0.15251837903958257</v>
      </c>
      <c r="S57" s="5">
        <f t="shared" si="1"/>
        <v>0.15251837903958254</v>
      </c>
      <c r="T57" s="2">
        <f t="shared" si="2"/>
        <v>0.25</v>
      </c>
      <c r="U57" s="2">
        <f t="shared" si="3"/>
        <v>0.25000000000000022</v>
      </c>
      <c r="W57" s="5">
        <f t="shared" si="15"/>
        <v>-9.8016355830468083E-3</v>
      </c>
      <c r="X57" s="5">
        <f t="shared" si="16"/>
        <v>-3.8163870698337377E-2</v>
      </c>
      <c r="Y57" s="5">
        <f t="shared" si="17"/>
        <v>9.8016355830463642E-3</v>
      </c>
      <c r="Z57" s="5">
        <f t="shared" si="18"/>
        <v>-2.4310724104962489E-2</v>
      </c>
      <c r="AA57" s="21"/>
      <c r="AB57" s="1">
        <f>L57*B57*F57</f>
        <v>9.6868019294923915</v>
      </c>
      <c r="AC57" s="1">
        <f>M57*H57*D57*F57</f>
        <v>3.2748867113376612</v>
      </c>
      <c r="AD57" s="1">
        <f>$C$2*D57*F57-AC57</f>
        <v>1.4538696064661005</v>
      </c>
      <c r="AE57" s="1">
        <f t="shared" si="19"/>
        <v>14.415558247296154</v>
      </c>
      <c r="AF57" s="1">
        <f t="shared" si="20"/>
        <v>2.6987499087917861</v>
      </c>
      <c r="AG57" s="1">
        <f t="shared" si="21"/>
        <v>15.660438549621839</v>
      </c>
      <c r="AH57" s="1">
        <f>L57*C57*G57</f>
        <v>4.9131595665818715</v>
      </c>
      <c r="AI57" s="1">
        <f>M57*H57*E57*G57</f>
        <v>8.3051357364357852</v>
      </c>
      <c r="AJ57" s="1">
        <f>$C$2*E57*G57-AI57</f>
        <v>3.6870235489298651</v>
      </c>
      <c r="AK57" s="1">
        <f t="shared" si="22"/>
        <v>16.90531885194752</v>
      </c>
      <c r="AL57" s="1">
        <f t="shared" si="23"/>
        <v>2.4421432466041804</v>
      </c>
      <c r="AM57" s="1">
        <f t="shared" si="24"/>
        <v>15.660438549621837</v>
      </c>
      <c r="AN57" s="20">
        <f t="shared" si="25"/>
        <v>31.320877099243674</v>
      </c>
      <c r="AO57" s="20">
        <f t="shared" si="26"/>
        <v>31.320877099243674</v>
      </c>
      <c r="AP57" s="20">
        <f t="shared" si="27"/>
        <v>5.1408931553959656</v>
      </c>
      <c r="AQ57" s="20">
        <f t="shared" si="28"/>
        <v>5.1408931553959665</v>
      </c>
      <c r="AS57" s="17">
        <f t="shared" si="29"/>
        <v>9.0376653586408882</v>
      </c>
      <c r="AT57" s="17">
        <f t="shared" si="30"/>
        <v>3.0125551195469615</v>
      </c>
      <c r="AU57" s="18">
        <f t="shared" si="31"/>
        <v>1.7162011982568002</v>
      </c>
      <c r="AV57" s="18">
        <f t="shared" si="32"/>
        <v>13.766421676444651</v>
      </c>
      <c r="AW57" s="18">
        <f t="shared" si="33"/>
        <v>3.0125551195469633</v>
      </c>
      <c r="AX57" s="18">
        <f t="shared" si="34"/>
        <v>15.062775597734813</v>
      </c>
      <c r="AY57" s="18">
        <f t="shared" si="35"/>
        <v>4.583916584603779</v>
      </c>
      <c r="AZ57" s="18">
        <f t="shared" si="36"/>
        <v>7.6398609743396282</v>
      </c>
      <c r="BA57" s="18">
        <f t="shared" si="37"/>
        <v>4.352298311026022</v>
      </c>
      <c r="BB57" s="18">
        <f t="shared" si="38"/>
        <v>16.576075869969429</v>
      </c>
      <c r="BC57" s="18">
        <f t="shared" si="39"/>
        <v>3.0559443897358545</v>
      </c>
      <c r="BD57" s="17">
        <f t="shared" si="40"/>
        <v>15.279721948679262</v>
      </c>
      <c r="BE57" s="20">
        <f t="shared" si="41"/>
        <v>30.34249754641408</v>
      </c>
      <c r="BF57" s="20">
        <f t="shared" si="42"/>
        <v>30.342497546414073</v>
      </c>
      <c r="BG57" s="20">
        <f t="shared" si="43"/>
        <v>6.0684995092828222</v>
      </c>
      <c r="BH57" s="20">
        <f t="shared" si="44"/>
        <v>6.0684995092828178</v>
      </c>
    </row>
    <row r="58" spans="1:60" x14ac:dyDescent="0.25">
      <c r="A58" s="1">
        <f t="shared" si="45"/>
        <v>53</v>
      </c>
      <c r="B58" s="1">
        <v>0.6</v>
      </c>
      <c r="C58" s="1">
        <v>0.3</v>
      </c>
      <c r="D58" s="5">
        <f t="shared" si="48"/>
        <v>4.596585496700565E-2</v>
      </c>
      <c r="E58" s="5">
        <f t="shared" si="49"/>
        <v>0.11491463741751412</v>
      </c>
      <c r="F58" s="5">
        <f t="shared" si="50"/>
        <v>100.16414815929423</v>
      </c>
      <c r="G58" s="5">
        <f t="shared" si="51"/>
        <v>98.758854596454867</v>
      </c>
      <c r="H58" s="5">
        <f t="shared" si="52"/>
        <v>4.3510558031295234</v>
      </c>
      <c r="I58" s="2">
        <f t="shared" si="9"/>
        <v>0.19185200687934834</v>
      </c>
      <c r="J58" s="2">
        <f t="shared" si="10"/>
        <v>0.21530530299243034</v>
      </c>
      <c r="K58" s="2">
        <f t="shared" si="11"/>
        <v>0.20346440043820602</v>
      </c>
      <c r="L58" s="5">
        <f t="shared" si="46"/>
        <v>0.15857002496913683</v>
      </c>
      <c r="M58" s="5">
        <f t="shared" si="47"/>
        <v>0.15631859733179043</v>
      </c>
      <c r="N58" s="5">
        <f t="shared" si="12"/>
        <v>0.15212480141922105</v>
      </c>
      <c r="O58" s="5">
        <f t="shared" si="13"/>
        <v>0.15131194751570831</v>
      </c>
      <c r="Q58" s="5">
        <f t="shared" si="0"/>
        <v>1.0000000000000002</v>
      </c>
      <c r="R58" s="5">
        <f t="shared" si="14"/>
        <v>0.14609366096131185</v>
      </c>
      <c r="S58" s="5">
        <f t="shared" si="1"/>
        <v>0.14609366096131182</v>
      </c>
      <c r="T58" s="2">
        <f t="shared" si="2"/>
        <v>0.25000000000000022</v>
      </c>
      <c r="U58" s="2">
        <f t="shared" si="3"/>
        <v>0.25</v>
      </c>
      <c r="W58" s="5">
        <f t="shared" si="15"/>
        <v>9.7431505688885256E-3</v>
      </c>
      <c r="X58" s="5">
        <f t="shared" si="16"/>
        <v>-3.0289130233965844E-2</v>
      </c>
      <c r="Y58" s="5">
        <f t="shared" si="17"/>
        <v>-9.7431505688888587E-3</v>
      </c>
      <c r="Z58" s="5">
        <f t="shared" si="18"/>
        <v>-4.3894082386410682E-2</v>
      </c>
      <c r="AA58" s="21"/>
      <c r="AB58" s="1">
        <f>L58*B58*F58</f>
        <v>9.5298188847789636</v>
      </c>
      <c r="AC58" s="1">
        <f>M58*H58*D58*F58</f>
        <v>3.1315038286389019</v>
      </c>
      <c r="AD58" s="1">
        <f>$C$2*D58*F58-AC58</f>
        <v>1.4726268785448822</v>
      </c>
      <c r="AE58" s="1">
        <f t="shared" si="19"/>
        <v>14.133949591962747</v>
      </c>
      <c r="AF58" s="1">
        <f t="shared" si="20"/>
        <v>2.4291001723162946</v>
      </c>
      <c r="AG58" s="1">
        <f t="shared" si="21"/>
        <v>15.09042288573416</v>
      </c>
      <c r="AH58" s="1">
        <f>L58*C58*G58</f>
        <v>4.6980582117849607</v>
      </c>
      <c r="AI58" s="1">
        <f>M58*H58*E58*G58</f>
        <v>7.7189228123060332</v>
      </c>
      <c r="AJ58" s="1">
        <f>$C$2*E58*G58-AI58</f>
        <v>3.6299151554145759</v>
      </c>
      <c r="AK58" s="1">
        <f t="shared" si="22"/>
        <v>16.04689617950557</v>
      </c>
      <c r="AL58" s="1">
        <f t="shared" si="23"/>
        <v>2.6734418616431679</v>
      </c>
      <c r="AM58" s="1">
        <f t="shared" si="24"/>
        <v>15.090422885734162</v>
      </c>
      <c r="AN58" s="20">
        <f t="shared" si="25"/>
        <v>30.180845771468316</v>
      </c>
      <c r="AO58" s="20">
        <f t="shared" si="26"/>
        <v>30.18084577146832</v>
      </c>
      <c r="AP58" s="20">
        <f t="shared" si="27"/>
        <v>5.102542033959458</v>
      </c>
      <c r="AQ58" s="20">
        <f t="shared" si="28"/>
        <v>5.1025420339594625</v>
      </c>
      <c r="AS58" s="17">
        <f t="shared" si="29"/>
        <v>8.7800082609975245</v>
      </c>
      <c r="AT58" s="17">
        <f t="shared" si="30"/>
        <v>2.926669420332507</v>
      </c>
      <c r="AU58" s="18">
        <f t="shared" si="31"/>
        <v>1.677461286851277</v>
      </c>
      <c r="AV58" s="18">
        <f t="shared" si="32"/>
        <v>13.384138968181308</v>
      </c>
      <c r="AW58" s="18">
        <f t="shared" si="33"/>
        <v>2.9266694203325088</v>
      </c>
      <c r="AX58" s="18">
        <f t="shared" si="34"/>
        <v>14.63334710166254</v>
      </c>
      <c r="AY58" s="18">
        <f t="shared" si="35"/>
        <v>4.3284127861025912</v>
      </c>
      <c r="AZ58" s="18">
        <f t="shared" si="36"/>
        <v>7.2140213101709829</v>
      </c>
      <c r="BA58" s="18">
        <f t="shared" si="37"/>
        <v>4.1348166575496261</v>
      </c>
      <c r="BB58" s="18">
        <f t="shared" si="38"/>
        <v>15.6772507538232</v>
      </c>
      <c r="BC58" s="18">
        <f t="shared" si="39"/>
        <v>2.8856085240683953</v>
      </c>
      <c r="BD58" s="17">
        <f t="shared" si="40"/>
        <v>14.428042620341969</v>
      </c>
      <c r="BE58" s="20">
        <f t="shared" si="41"/>
        <v>29.061389722004506</v>
      </c>
      <c r="BF58" s="20">
        <f t="shared" si="42"/>
        <v>29.06138972200451</v>
      </c>
      <c r="BG58" s="20">
        <f t="shared" si="43"/>
        <v>5.8122779444009032</v>
      </c>
      <c r="BH58" s="20">
        <f t="shared" si="44"/>
        <v>5.8122779444009041</v>
      </c>
    </row>
    <row r="59" spans="1:60" x14ac:dyDescent="0.25">
      <c r="A59" s="1">
        <f t="shared" si="45"/>
        <v>54</v>
      </c>
      <c r="B59" s="1">
        <v>0.6</v>
      </c>
      <c r="C59" s="1">
        <v>0.3</v>
      </c>
      <c r="D59" s="5">
        <f t="shared" si="48"/>
        <v>4.4127220768325419E-2</v>
      </c>
      <c r="E59" s="5">
        <f t="shared" si="49"/>
        <v>0.11031805192081355</v>
      </c>
      <c r="F59" s="5">
        <f t="shared" si="50"/>
        <v>98.740545426717333</v>
      </c>
      <c r="G59" s="5">
        <f t="shared" si="51"/>
        <v>100.16248431680239</v>
      </c>
      <c r="H59" s="5">
        <f t="shared" si="52"/>
        <v>4.5323497949265867</v>
      </c>
      <c r="I59" s="2">
        <f t="shared" si="9"/>
        <v>0.20820858682135324</v>
      </c>
      <c r="J59" s="2">
        <f t="shared" si="10"/>
        <v>0.18475692151541079</v>
      </c>
      <c r="K59" s="2">
        <f t="shared" si="11"/>
        <v>0.19636783805201774</v>
      </c>
      <c r="L59" s="5">
        <f t="shared" si="46"/>
        <v>0.15065692828271629</v>
      </c>
      <c r="M59" s="5">
        <f t="shared" si="47"/>
        <v>0.15280070781902183</v>
      </c>
      <c r="N59" s="5">
        <f t="shared" si="12"/>
        <v>0.14470583263954293</v>
      </c>
      <c r="O59" s="5">
        <f t="shared" si="13"/>
        <v>0.14547525730627592</v>
      </c>
      <c r="Q59" s="5">
        <f t="shared" si="0"/>
        <v>1.0000000000000002</v>
      </c>
      <c r="R59" s="5">
        <f t="shared" si="14"/>
        <v>0.14056091605945567</v>
      </c>
      <c r="S59" s="5">
        <f t="shared" si="1"/>
        <v>0.14056091605945564</v>
      </c>
      <c r="T59" s="2">
        <f t="shared" si="2"/>
        <v>0.25000000000000022</v>
      </c>
      <c r="U59" s="2">
        <f t="shared" si="3"/>
        <v>0.25</v>
      </c>
      <c r="W59" s="5">
        <f t="shared" si="15"/>
        <v>-9.8002521240864171E-3</v>
      </c>
      <c r="X59" s="5">
        <f t="shared" si="16"/>
        <v>-3.816327853223922E-2</v>
      </c>
      <c r="Y59" s="5">
        <f t="shared" si="17"/>
        <v>9.800252124085862E-3</v>
      </c>
      <c r="Z59" s="5">
        <f t="shared" si="18"/>
        <v>-2.431209881415719E-2</v>
      </c>
      <c r="AA59" s="21"/>
      <c r="AB59" s="1">
        <f>L59*B59*F59</f>
        <v>8.9255683625695461</v>
      </c>
      <c r="AC59" s="1">
        <f>M59*H59*D59*F59</f>
        <v>3.0175250463277363</v>
      </c>
      <c r="AD59" s="1">
        <f>$C$2*D59*F59-AC59</f>
        <v>1.3396208005018844</v>
      </c>
      <c r="AE59" s="1">
        <f t="shared" si="19"/>
        <v>13.282714209399167</v>
      </c>
      <c r="AF59" s="1">
        <f t="shared" si="20"/>
        <v>2.486654600941919</v>
      </c>
      <c r="AG59" s="1">
        <f t="shared" si="21"/>
        <v>14.429748009839201</v>
      </c>
      <c r="AH59" s="1">
        <f>L59*C59*G59</f>
        <v>4.5270516649005579</v>
      </c>
      <c r="AI59" s="1">
        <f>M59*H59*E59*G59</f>
        <v>7.6524492502595383</v>
      </c>
      <c r="AJ59" s="1">
        <f>$C$2*E59*G59-AI59</f>
        <v>3.3972808951191418</v>
      </c>
      <c r="AK59" s="1">
        <f t="shared" si="22"/>
        <v>15.576781810279238</v>
      </c>
      <c r="AL59" s="1">
        <f t="shared" si="23"/>
        <v>2.2502470946791071</v>
      </c>
      <c r="AM59" s="1">
        <f t="shared" si="24"/>
        <v>14.429748009839203</v>
      </c>
      <c r="AN59" s="20">
        <f t="shared" si="25"/>
        <v>28.859496019678403</v>
      </c>
      <c r="AO59" s="20">
        <f t="shared" si="26"/>
        <v>28.859496019678403</v>
      </c>
      <c r="AP59" s="20">
        <f t="shared" si="27"/>
        <v>4.7369016956210261</v>
      </c>
      <c r="AQ59" s="20">
        <f t="shared" si="28"/>
        <v>4.7369016956210261</v>
      </c>
      <c r="AS59" s="17">
        <f t="shared" si="29"/>
        <v>8.3274369104338106</v>
      </c>
      <c r="AT59" s="17">
        <f t="shared" si="30"/>
        <v>2.7758123034779358</v>
      </c>
      <c r="AU59" s="18">
        <f t="shared" si="31"/>
        <v>1.5813335433516849</v>
      </c>
      <c r="AV59" s="18">
        <f t="shared" si="32"/>
        <v>12.684582757263431</v>
      </c>
      <c r="AW59" s="18">
        <f t="shared" si="33"/>
        <v>2.7758123034779385</v>
      </c>
      <c r="AX59" s="18">
        <f t="shared" si="34"/>
        <v>13.879061517389685</v>
      </c>
      <c r="AY59" s="18">
        <f t="shared" si="35"/>
        <v>4.223679165108182</v>
      </c>
      <c r="AZ59" s="18">
        <f t="shared" si="36"/>
        <v>7.0394652751803006</v>
      </c>
      <c r="BA59" s="18">
        <f t="shared" si="37"/>
        <v>4.0102648701983794</v>
      </c>
      <c r="BB59" s="18">
        <f t="shared" si="38"/>
        <v>15.273409310486862</v>
      </c>
      <c r="BC59" s="18">
        <f t="shared" si="39"/>
        <v>2.8157861100721204</v>
      </c>
      <c r="BD59" s="17">
        <f t="shared" si="40"/>
        <v>14.078930550360603</v>
      </c>
      <c r="BE59" s="20">
        <f t="shared" si="41"/>
        <v>27.957992067750293</v>
      </c>
      <c r="BF59" s="20">
        <f t="shared" si="42"/>
        <v>27.95799206775029</v>
      </c>
      <c r="BG59" s="20">
        <f t="shared" si="43"/>
        <v>5.5915984135500647</v>
      </c>
      <c r="BH59" s="20">
        <f t="shared" si="44"/>
        <v>5.5915984135500594</v>
      </c>
    </row>
    <row r="60" spans="1:60" x14ac:dyDescent="0.25">
      <c r="A60" s="1">
        <f t="shared" si="45"/>
        <v>55</v>
      </c>
      <c r="B60" s="1">
        <v>0.6</v>
      </c>
      <c r="C60" s="1">
        <v>0.3</v>
      </c>
      <c r="D60" s="5">
        <f t="shared" si="48"/>
        <v>4.2362131937592404E-2</v>
      </c>
      <c r="E60" s="5">
        <f t="shared" si="49"/>
        <v>0.105905329843981</v>
      </c>
      <c r="F60" s="5">
        <f t="shared" si="50"/>
        <v>100.14381734214231</v>
      </c>
      <c r="G60" s="5">
        <f t="shared" si="51"/>
        <v>98.739004219406311</v>
      </c>
      <c r="H60" s="5">
        <f t="shared" si="52"/>
        <v>4.7211977030485279</v>
      </c>
      <c r="I60" s="2">
        <f t="shared" si="9"/>
        <v>0.19185314959126876</v>
      </c>
      <c r="J60" s="2">
        <f t="shared" si="10"/>
        <v>0.21530314459519184</v>
      </c>
      <c r="K60" s="2">
        <f t="shared" si="11"/>
        <v>0.20346392470829144</v>
      </c>
      <c r="L60" s="5">
        <f t="shared" si="46"/>
        <v>0.14613802210104851</v>
      </c>
      <c r="M60" s="5">
        <f t="shared" si="47"/>
        <v>0.1440633996676797</v>
      </c>
      <c r="N60" s="5">
        <f t="shared" si="12"/>
        <v>0.14019812345027791</v>
      </c>
      <c r="O60" s="5">
        <f t="shared" si="13"/>
        <v>0.1394491034734929</v>
      </c>
      <c r="Q60" s="5">
        <f t="shared" si="0"/>
        <v>1.0000000000000002</v>
      </c>
      <c r="R60" s="5">
        <f t="shared" si="14"/>
        <v>0.13463993878493249</v>
      </c>
      <c r="S60" s="5">
        <f t="shared" si="1"/>
        <v>0.13463993878493247</v>
      </c>
      <c r="T60" s="2">
        <f t="shared" si="2"/>
        <v>0.25000000000000022</v>
      </c>
      <c r="U60" s="2">
        <f t="shared" si="3"/>
        <v>0.25000000000000022</v>
      </c>
      <c r="W60" s="5">
        <f t="shared" si="15"/>
        <v>9.7417833069488591E-3</v>
      </c>
      <c r="X60" s="5">
        <f t="shared" si="16"/>
        <v>-3.0289646200206022E-2</v>
      </c>
      <c r="Y60" s="5">
        <f t="shared" si="17"/>
        <v>-9.7417833069493032E-3</v>
      </c>
      <c r="Z60" s="5">
        <f t="shared" si="18"/>
        <v>-4.3892700951122521E-2</v>
      </c>
      <c r="AA60" s="21"/>
      <c r="AB60" s="1">
        <f>L60*B60*F60</f>
        <v>8.7808916352176141</v>
      </c>
      <c r="AC60" s="1">
        <f>M60*H60*D60*F60</f>
        <v>2.8854117564016315</v>
      </c>
      <c r="AD60" s="1">
        <f>$C$2*D60*F60-AC60</f>
        <v>1.3568938465803555</v>
      </c>
      <c r="AE60" s="1">
        <f t="shared" si="19"/>
        <v>13.0231972381996</v>
      </c>
      <c r="AF60" s="1">
        <f t="shared" si="20"/>
        <v>2.2382170497694522</v>
      </c>
      <c r="AG60" s="1">
        <f t="shared" si="21"/>
        <v>13.904520441388698</v>
      </c>
      <c r="AH60" s="1">
        <f>L60*C60*G60</f>
        <v>4.328856834255336</v>
      </c>
      <c r="AI60" s="1">
        <f>M60*H60*E60*G60</f>
        <v>7.1123383138245186</v>
      </c>
      <c r="AJ60" s="1">
        <f>$C$2*E60*G60-AI60</f>
        <v>3.3446484964979382</v>
      </c>
      <c r="AK60" s="1">
        <f t="shared" si="22"/>
        <v>14.785843644577792</v>
      </c>
      <c r="AL60" s="1">
        <f t="shared" si="23"/>
        <v>2.4633252933088423</v>
      </c>
      <c r="AM60" s="1">
        <f t="shared" si="24"/>
        <v>13.904520441388698</v>
      </c>
      <c r="AN60" s="20">
        <f t="shared" si="25"/>
        <v>27.809040882777392</v>
      </c>
      <c r="AO60" s="20">
        <f t="shared" si="26"/>
        <v>27.809040882777396</v>
      </c>
      <c r="AP60" s="20">
        <f t="shared" si="27"/>
        <v>4.7015423430782937</v>
      </c>
      <c r="AQ60" s="20">
        <f t="shared" si="28"/>
        <v>4.7015423430782946</v>
      </c>
      <c r="AS60" s="17">
        <f t="shared" si="29"/>
        <v>8.0900144619813013</v>
      </c>
      <c r="AT60" s="17">
        <f t="shared" si="30"/>
        <v>2.6966714873270989</v>
      </c>
      <c r="AU60" s="18">
        <f t="shared" si="31"/>
        <v>1.5456341156548881</v>
      </c>
      <c r="AV60" s="18">
        <f t="shared" si="32"/>
        <v>12.332320064963287</v>
      </c>
      <c r="AW60" s="18">
        <f t="shared" si="33"/>
        <v>2.6966714873271025</v>
      </c>
      <c r="AX60" s="18">
        <f t="shared" si="34"/>
        <v>13.483357436635503</v>
      </c>
      <c r="AY60" s="18">
        <f t="shared" si="35"/>
        <v>3.9882640451358169</v>
      </c>
      <c r="AZ60" s="18">
        <f t="shared" si="36"/>
        <v>6.6471067418930243</v>
      </c>
      <c r="BA60" s="18">
        <f t="shared" si="37"/>
        <v>3.8098800684294325</v>
      </c>
      <c r="BB60" s="18">
        <f t="shared" si="38"/>
        <v>14.445250855458273</v>
      </c>
      <c r="BC60" s="18">
        <f t="shared" si="39"/>
        <v>2.6588426967572136</v>
      </c>
      <c r="BD60" s="17">
        <f t="shared" si="40"/>
        <v>13.294213483786054</v>
      </c>
      <c r="BE60" s="20">
        <f t="shared" si="41"/>
        <v>26.77757092042156</v>
      </c>
      <c r="BF60" s="20">
        <f t="shared" si="42"/>
        <v>26.777570920421557</v>
      </c>
      <c r="BG60" s="20">
        <f t="shared" si="43"/>
        <v>5.3555141840843206</v>
      </c>
      <c r="BH60" s="20">
        <f t="shared" si="44"/>
        <v>5.3555141840843161</v>
      </c>
    </row>
    <row r="61" spans="1:60" x14ac:dyDescent="0.25">
      <c r="A61" s="1">
        <f t="shared" si="45"/>
        <v>56</v>
      </c>
      <c r="B61" s="1">
        <v>0.6</v>
      </c>
      <c r="C61" s="1">
        <v>0.3</v>
      </c>
      <c r="D61" s="5">
        <f t="shared" si="48"/>
        <v>4.0667646660088708E-2</v>
      </c>
      <c r="E61" s="5">
        <f t="shared" si="49"/>
        <v>0.10166911665022176</v>
      </c>
      <c r="F61" s="5">
        <f t="shared" si="50"/>
        <v>98.720703900236018</v>
      </c>
      <c r="G61" s="5">
        <f t="shared" si="51"/>
        <v>100.14215428772259</v>
      </c>
      <c r="H61" s="5">
        <f t="shared" si="52"/>
        <v>4.9179142740088837</v>
      </c>
      <c r="I61" s="2">
        <f t="shared" si="9"/>
        <v>0.20820742682702287</v>
      </c>
      <c r="J61" s="2">
        <f t="shared" si="10"/>
        <v>0.1847590627887199</v>
      </c>
      <c r="K61" s="2">
        <f t="shared" si="11"/>
        <v>0.19636836108959566</v>
      </c>
      <c r="L61" s="5">
        <f t="shared" si="46"/>
        <v>0.1388455204766538</v>
      </c>
      <c r="M61" s="5">
        <f t="shared" si="47"/>
        <v>0.14082095065990025</v>
      </c>
      <c r="N61" s="5">
        <f t="shared" si="12"/>
        <v>0.13336097865598445</v>
      </c>
      <c r="O61" s="5">
        <f t="shared" si="13"/>
        <v>0.13406998130721767</v>
      </c>
      <c r="Q61" s="5">
        <f t="shared" si="0"/>
        <v>1.0000000000000002</v>
      </c>
      <c r="R61" s="5">
        <f t="shared" si="14"/>
        <v>0.12954091990482405</v>
      </c>
      <c r="S61" s="5">
        <f t="shared" si="1"/>
        <v>0.12954091990482403</v>
      </c>
      <c r="T61" s="2">
        <f t="shared" si="2"/>
        <v>0.25000000000000022</v>
      </c>
      <c r="U61" s="2">
        <f t="shared" si="3"/>
        <v>0.25000000000000022</v>
      </c>
      <c r="W61" s="5">
        <f t="shared" si="15"/>
        <v>-9.7988685341213744E-3</v>
      </c>
      <c r="X61" s="5">
        <f t="shared" si="16"/>
        <v>-3.8162686314903826E-2</v>
      </c>
      <c r="Y61" s="5">
        <f t="shared" si="17"/>
        <v>9.7988685341214854E-3</v>
      </c>
      <c r="Z61" s="5">
        <f t="shared" si="18"/>
        <v>-2.4313473655132256E-2</v>
      </c>
      <c r="AA61" s="21"/>
      <c r="AB61" s="1">
        <f>L61*B61*F61</f>
        <v>8.2241565089099371</v>
      </c>
      <c r="AC61" s="1">
        <f>M61*H61*D61*F61</f>
        <v>2.7803886746091515</v>
      </c>
      <c r="AD61" s="1">
        <f>$C$2*D61*F61-AC61</f>
        <v>1.2343500296408885</v>
      </c>
      <c r="AE61" s="1">
        <f t="shared" si="19"/>
        <v>12.238895213159976</v>
      </c>
      <c r="AF61" s="1">
        <f t="shared" si="20"/>
        <v>2.2912280360622179</v>
      </c>
      <c r="AG61" s="1">
        <f t="shared" si="21"/>
        <v>13.295773219581307</v>
      </c>
      <c r="AH61" s="1">
        <f>L61*C61*G61</f>
        <v>4.1712868601196629</v>
      </c>
      <c r="AI61" s="1">
        <f>M61*H61*E61*G61</f>
        <v>7.0510566839637487</v>
      </c>
      <c r="AJ61" s="1">
        <f>$C$2*E61*G61-AI61</f>
        <v>3.1303076819192235</v>
      </c>
      <c r="AK61" s="1">
        <f t="shared" si="22"/>
        <v>14.352651226002635</v>
      </c>
      <c r="AL61" s="1">
        <f t="shared" si="23"/>
        <v>2.0734296754978931</v>
      </c>
      <c r="AM61" s="1">
        <f t="shared" si="24"/>
        <v>13.295773219581305</v>
      </c>
      <c r="AN61" s="20">
        <f t="shared" si="25"/>
        <v>26.591546439162613</v>
      </c>
      <c r="AO61" s="20">
        <f t="shared" si="26"/>
        <v>26.591546439162613</v>
      </c>
      <c r="AP61" s="20">
        <f t="shared" si="27"/>
        <v>4.3646577115601115</v>
      </c>
      <c r="AQ61" s="20">
        <f t="shared" si="28"/>
        <v>4.3646577115601115</v>
      </c>
      <c r="AS61" s="17">
        <f t="shared" si="29"/>
        <v>7.673022478132995</v>
      </c>
      <c r="AT61" s="17">
        <f t="shared" si="30"/>
        <v>2.557674159377664</v>
      </c>
      <c r="AU61" s="18">
        <f t="shared" si="31"/>
        <v>1.457064544872376</v>
      </c>
      <c r="AV61" s="18">
        <f t="shared" si="32"/>
        <v>11.687761182383035</v>
      </c>
      <c r="AW61" s="18">
        <f t="shared" si="33"/>
        <v>2.5576741593776657</v>
      </c>
      <c r="AX61" s="18">
        <f t="shared" si="34"/>
        <v>12.788370796888325</v>
      </c>
      <c r="AY61" s="18">
        <f t="shared" si="35"/>
        <v>3.8917520363047213</v>
      </c>
      <c r="AZ61" s="18">
        <f t="shared" si="36"/>
        <v>6.4862533938411984</v>
      </c>
      <c r="BA61" s="18">
        <f t="shared" si="37"/>
        <v>3.6951109720417739</v>
      </c>
      <c r="BB61" s="18">
        <f t="shared" si="38"/>
        <v>14.073116402187694</v>
      </c>
      <c r="BC61" s="18">
        <f t="shared" si="39"/>
        <v>2.5945013575364824</v>
      </c>
      <c r="BD61" s="17">
        <f t="shared" si="40"/>
        <v>12.972506787682402</v>
      </c>
      <c r="BE61" s="20">
        <f t="shared" si="41"/>
        <v>25.760877584570729</v>
      </c>
      <c r="BF61" s="20">
        <f t="shared" si="42"/>
        <v>25.760877584570729</v>
      </c>
      <c r="BG61" s="20">
        <f t="shared" si="43"/>
        <v>5.1521755169141503</v>
      </c>
      <c r="BH61" s="20">
        <f t="shared" si="44"/>
        <v>5.1521755169141485</v>
      </c>
    </row>
    <row r="62" spans="1:60" x14ac:dyDescent="0.25">
      <c r="A62" s="1">
        <f t="shared" si="45"/>
        <v>57</v>
      </c>
      <c r="B62" s="1">
        <v>0.6</v>
      </c>
      <c r="C62" s="1">
        <v>0.3</v>
      </c>
      <c r="D62" s="5">
        <f t="shared" si="48"/>
        <v>3.9040940793685155E-2</v>
      </c>
      <c r="E62" s="5">
        <f t="shared" si="49"/>
        <v>9.7602351984212882E-2</v>
      </c>
      <c r="F62" s="5">
        <f t="shared" si="50"/>
        <v>100.12349633615717</v>
      </c>
      <c r="G62" s="5">
        <f t="shared" si="51"/>
        <v>98.719163455995627</v>
      </c>
      <c r="H62" s="5">
        <f t="shared" si="52"/>
        <v>5.1228273687592543</v>
      </c>
      <c r="I62" s="2">
        <f t="shared" si="9"/>
        <v>0.19185429241341012</v>
      </c>
      <c r="J62" s="2">
        <f t="shared" si="10"/>
        <v>0.21530098599306613</v>
      </c>
      <c r="K62" s="2">
        <f t="shared" si="11"/>
        <v>0.20346344892960921</v>
      </c>
      <c r="L62" s="5">
        <f t="shared" si="46"/>
        <v>0.13468069710096059</v>
      </c>
      <c r="M62" s="5">
        <f t="shared" si="47"/>
        <v>0.13276899537611969</v>
      </c>
      <c r="N62" s="5">
        <f t="shared" si="12"/>
        <v>0.12920650435967249</v>
      </c>
      <c r="O62" s="5">
        <f t="shared" si="13"/>
        <v>0.12851630541434197</v>
      </c>
      <c r="Q62" s="5">
        <f t="shared" si="0"/>
        <v>1.0000000000000002</v>
      </c>
      <c r="R62" s="5">
        <f t="shared" si="14"/>
        <v>0.12408418679494664</v>
      </c>
      <c r="S62" s="5">
        <f t="shared" si="1"/>
        <v>0.12408418679494661</v>
      </c>
      <c r="T62" s="2">
        <f t="shared" si="2"/>
        <v>0.25</v>
      </c>
      <c r="U62" s="2">
        <f t="shared" si="3"/>
        <v>0.25000000000000022</v>
      </c>
      <c r="W62" s="5">
        <f t="shared" si="15"/>
        <v>9.7404159133340773E-3</v>
      </c>
      <c r="X62" s="5">
        <f t="shared" si="16"/>
        <v>-3.029016222109604E-2</v>
      </c>
      <c r="Y62" s="5">
        <f t="shared" si="17"/>
        <v>-9.7404159133335222E-3</v>
      </c>
      <c r="Z62" s="5">
        <f t="shared" si="18"/>
        <v>-4.389131938441504E-2</v>
      </c>
      <c r="AA62" s="21"/>
      <c r="AB62" s="1">
        <f>L62*B62*F62</f>
        <v>8.0908213696434714</v>
      </c>
      <c r="AC62" s="1">
        <f>M62*H62*D62*F62</f>
        <v>2.6586592044192372</v>
      </c>
      <c r="AD62" s="1">
        <f>$C$2*D62*F62-AC62</f>
        <v>1.2502562880974275</v>
      </c>
      <c r="AE62" s="1">
        <f t="shared" si="19"/>
        <v>11.999736862160136</v>
      </c>
      <c r="AF62" s="1">
        <f t="shared" si="20"/>
        <v>2.0623339893485007</v>
      </c>
      <c r="AG62" s="1">
        <f t="shared" si="21"/>
        <v>12.811814563411209</v>
      </c>
      <c r="AH62" s="1">
        <f>L62*C62*G62</f>
        <v>3.9886697254431489</v>
      </c>
      <c r="AI62" s="1">
        <f>M62*H62*E62*G62</f>
        <v>6.5534220782117423</v>
      </c>
      <c r="AJ62" s="1">
        <f>$C$2*E62*G62-AI62</f>
        <v>3.0818004610073881</v>
      </c>
      <c r="AK62" s="1">
        <f t="shared" si="22"/>
        <v>13.623892264662279</v>
      </c>
      <c r="AL62" s="1">
        <f t="shared" si="23"/>
        <v>2.2697227597563199</v>
      </c>
      <c r="AM62" s="1">
        <f t="shared" si="24"/>
        <v>12.811814563411211</v>
      </c>
      <c r="AN62" s="20">
        <f t="shared" si="25"/>
        <v>25.623629126822415</v>
      </c>
      <c r="AO62" s="20">
        <f t="shared" si="26"/>
        <v>25.623629126822422</v>
      </c>
      <c r="AP62" s="20">
        <f t="shared" si="27"/>
        <v>4.3320567491048152</v>
      </c>
      <c r="AQ62" s="20">
        <f t="shared" si="28"/>
        <v>4.3320567491048205</v>
      </c>
      <c r="AS62" s="17">
        <f t="shared" si="29"/>
        <v>7.4542455731633295</v>
      </c>
      <c r="AT62" s="17">
        <f t="shared" si="30"/>
        <v>2.4847485243877752</v>
      </c>
      <c r="AU62" s="18">
        <f t="shared" si="31"/>
        <v>1.4241669681288895</v>
      </c>
      <c r="AV62" s="18">
        <f t="shared" si="32"/>
        <v>11.363161065679993</v>
      </c>
      <c r="AW62" s="18">
        <f t="shared" si="33"/>
        <v>2.4847485243877769</v>
      </c>
      <c r="AX62" s="18">
        <f t="shared" si="34"/>
        <v>12.423742621938882</v>
      </c>
      <c r="AY62" s="18">
        <f t="shared" si="35"/>
        <v>3.6748461355543895</v>
      </c>
      <c r="AZ62" s="18">
        <f t="shared" si="36"/>
        <v>6.1247435592573121</v>
      </c>
      <c r="BA62" s="18">
        <f t="shared" si="37"/>
        <v>3.5104789799618183</v>
      </c>
      <c r="BB62" s="18">
        <f t="shared" si="38"/>
        <v>13.310068674773518</v>
      </c>
      <c r="BC62" s="18">
        <f t="shared" si="39"/>
        <v>2.4498974237029261</v>
      </c>
      <c r="BD62" s="17">
        <f t="shared" si="40"/>
        <v>12.249487118514628</v>
      </c>
      <c r="BE62" s="20">
        <f t="shared" si="41"/>
        <v>24.673229740453511</v>
      </c>
      <c r="BF62" s="20">
        <f t="shared" si="42"/>
        <v>24.673229740453507</v>
      </c>
      <c r="BG62" s="20">
        <f t="shared" si="43"/>
        <v>4.9346459480907079</v>
      </c>
      <c r="BH62" s="20">
        <f t="shared" si="44"/>
        <v>4.9346459480907026</v>
      </c>
    </row>
    <row r="63" spans="1:60" x14ac:dyDescent="0.25">
      <c r="A63" s="1">
        <f t="shared" si="45"/>
        <v>58</v>
      </c>
      <c r="B63" s="1">
        <v>0.6</v>
      </c>
      <c r="C63" s="1">
        <v>0.3</v>
      </c>
      <c r="D63" s="5">
        <f t="shared" si="48"/>
        <v>3.7479303161937746E-2</v>
      </c>
      <c r="E63" s="5">
        <f t="shared" si="49"/>
        <v>9.3698257904844359E-2</v>
      </c>
      <c r="F63" s="5">
        <f t="shared" si="50"/>
        <v>98.700871983294249</v>
      </c>
      <c r="G63" s="5">
        <f t="shared" si="51"/>
        <v>100.1218340694472</v>
      </c>
      <c r="H63" s="5">
        <f t="shared" si="52"/>
        <v>5.3362785091242237</v>
      </c>
      <c r="I63" s="2">
        <f t="shared" si="9"/>
        <v>0.20820626672331</v>
      </c>
      <c r="J63" s="2">
        <f t="shared" si="10"/>
        <v>0.18476120426760745</v>
      </c>
      <c r="K63" s="2">
        <f t="shared" si="11"/>
        <v>0.19636888417378073</v>
      </c>
      <c r="L63" s="5">
        <f t="shared" si="46"/>
        <v>0.127960119574695</v>
      </c>
      <c r="M63" s="5">
        <f t="shared" si="47"/>
        <v>0.12978042068926279</v>
      </c>
      <c r="N63" s="5">
        <f t="shared" si="12"/>
        <v>0.12290555470211628</v>
      </c>
      <c r="O63" s="5">
        <f t="shared" si="13"/>
        <v>0.12355888018610499</v>
      </c>
      <c r="Q63" s="5">
        <f t="shared" si="0"/>
        <v>1.0000000000000002</v>
      </c>
      <c r="R63" s="5">
        <f t="shared" si="14"/>
        <v>0.11938489304125732</v>
      </c>
      <c r="S63" s="5">
        <f t="shared" si="1"/>
        <v>0.1193848930412573</v>
      </c>
      <c r="T63" s="2">
        <f t="shared" si="2"/>
        <v>0.25</v>
      </c>
      <c r="U63" s="2">
        <f t="shared" si="3"/>
        <v>0.25000000000000022</v>
      </c>
      <c r="W63" s="5">
        <f t="shared" si="15"/>
        <v>-9.7974848132783565E-3</v>
      </c>
      <c r="X63" s="5">
        <f t="shared" si="16"/>
        <v>-3.8162094046387041E-2</v>
      </c>
      <c r="Y63" s="5">
        <f t="shared" si="17"/>
        <v>9.7974848132782455E-3</v>
      </c>
      <c r="Z63" s="5">
        <f t="shared" si="18"/>
        <v>-2.4314848627763563E-2</v>
      </c>
      <c r="AA63" s="21"/>
      <c r="AB63" s="1">
        <f>L63*B63*F63</f>
        <v>7.5778652286653978</v>
      </c>
      <c r="AC63" s="1">
        <f>M63*H63*D63*F63</f>
        <v>2.5618881376777991</v>
      </c>
      <c r="AD63" s="1">
        <f>$C$2*D63*F63-AC63</f>
        <v>1.1373517657316938</v>
      </c>
      <c r="AE63" s="1">
        <f t="shared" si="19"/>
        <v>11.27710513207489</v>
      </c>
      <c r="AF63" s="1">
        <f t="shared" si="20"/>
        <v>2.1111601939014331</v>
      </c>
      <c r="AG63" s="1">
        <f t="shared" si="21"/>
        <v>12.25091356024463</v>
      </c>
      <c r="AH63" s="1">
        <f>L63*C63*G63</f>
        <v>3.8434805578692708</v>
      </c>
      <c r="AI63" s="1">
        <f>M63*H63*E63*G63</f>
        <v>6.4969268728567098</v>
      </c>
      <c r="AJ63" s="1">
        <f>$C$2*E63*G63-AI63</f>
        <v>2.8843145576883877</v>
      </c>
      <c r="AK63" s="1">
        <f t="shared" si="22"/>
        <v>13.224721988414368</v>
      </c>
      <c r="AL63" s="1">
        <f t="shared" si="23"/>
        <v>1.9105061295186498</v>
      </c>
      <c r="AM63" s="1">
        <f t="shared" si="24"/>
        <v>12.25091356024463</v>
      </c>
      <c r="AN63" s="20">
        <f t="shared" si="25"/>
        <v>24.50182712048926</v>
      </c>
      <c r="AO63" s="20">
        <f t="shared" si="26"/>
        <v>24.50182712048926</v>
      </c>
      <c r="AP63" s="20">
        <f t="shared" si="27"/>
        <v>4.0216663234200816</v>
      </c>
      <c r="AQ63" s="20">
        <f t="shared" si="28"/>
        <v>4.0216663234200833</v>
      </c>
      <c r="AS63" s="17">
        <f t="shared" si="29"/>
        <v>7.0700358268826493</v>
      </c>
      <c r="AT63" s="17">
        <f t="shared" si="30"/>
        <v>2.3566786089608818</v>
      </c>
      <c r="AU63" s="18">
        <f t="shared" si="31"/>
        <v>1.3425612944486112</v>
      </c>
      <c r="AV63" s="18">
        <f t="shared" si="32"/>
        <v>10.769275730292142</v>
      </c>
      <c r="AW63" s="18">
        <f t="shared" si="33"/>
        <v>2.3566786089608835</v>
      </c>
      <c r="AX63" s="18">
        <f t="shared" si="34"/>
        <v>11.783393044804415</v>
      </c>
      <c r="AY63" s="18">
        <f t="shared" si="35"/>
        <v>3.5859103354426405</v>
      </c>
      <c r="AZ63" s="18">
        <f t="shared" si="36"/>
        <v>5.976517225737731</v>
      </c>
      <c r="BA63" s="18">
        <f t="shared" si="37"/>
        <v>3.4047242048073665</v>
      </c>
      <c r="BB63" s="18">
        <f t="shared" si="38"/>
        <v>12.967151765987737</v>
      </c>
      <c r="BC63" s="18">
        <f t="shared" si="39"/>
        <v>2.3906068902950937</v>
      </c>
      <c r="BD63" s="17">
        <f t="shared" si="40"/>
        <v>11.953034451475466</v>
      </c>
      <c r="BE63" s="20">
        <f t="shared" si="41"/>
        <v>23.73642749627988</v>
      </c>
      <c r="BF63" s="20">
        <f t="shared" si="42"/>
        <v>23.73642749627988</v>
      </c>
      <c r="BG63" s="20">
        <f t="shared" si="43"/>
        <v>4.7472854992559776</v>
      </c>
      <c r="BH63" s="20">
        <f t="shared" si="44"/>
        <v>4.7472854992559768</v>
      </c>
    </row>
    <row r="64" spans="1:60" x14ac:dyDescent="0.25">
      <c r="A64" s="1">
        <f t="shared" si="45"/>
        <v>59</v>
      </c>
      <c r="B64" s="1">
        <v>0.6</v>
      </c>
      <c r="C64" s="1">
        <v>0.3</v>
      </c>
      <c r="D64" s="5">
        <f t="shared" si="48"/>
        <v>3.5980131035460237E-2</v>
      </c>
      <c r="E64" s="5">
        <f t="shared" si="49"/>
        <v>8.9950327588650583E-2</v>
      </c>
      <c r="F64" s="5">
        <f t="shared" si="50"/>
        <v>100.10318513679111</v>
      </c>
      <c r="G64" s="5">
        <f t="shared" si="51"/>
        <v>98.699332301766972</v>
      </c>
      <c r="H64" s="5">
        <f t="shared" si="52"/>
        <v>5.5586234470043996</v>
      </c>
      <c r="I64" s="2">
        <f t="shared" si="9"/>
        <v>0.1918554353456694</v>
      </c>
      <c r="J64" s="2">
        <f t="shared" si="10"/>
        <v>0.21529882718624971</v>
      </c>
      <c r="K64" s="2">
        <f t="shared" si="11"/>
        <v>0.20346297310220018</v>
      </c>
      <c r="L64" s="5">
        <f t="shared" si="46"/>
        <v>0.12412163453143732</v>
      </c>
      <c r="M64" s="5">
        <f t="shared" si="47"/>
        <v>0.12236005936274665</v>
      </c>
      <c r="N64" s="5">
        <f t="shared" si="12"/>
        <v>0.11907663495763551</v>
      </c>
      <c r="O64" s="5">
        <f t="shared" si="13"/>
        <v>0.11844063781067886</v>
      </c>
      <c r="Q64" s="5">
        <f t="shared" si="0"/>
        <v>1.0000000000000002</v>
      </c>
      <c r="R64" s="5">
        <f t="shared" si="14"/>
        <v>0.11435600425656109</v>
      </c>
      <c r="S64" s="5">
        <f t="shared" si="1"/>
        <v>0.11435600425656106</v>
      </c>
      <c r="T64" s="2">
        <f t="shared" si="2"/>
        <v>0.25</v>
      </c>
      <c r="U64" s="2">
        <f t="shared" si="3"/>
        <v>0.25000000000000022</v>
      </c>
      <c r="W64" s="5">
        <f t="shared" si="15"/>
        <v>9.7390483881665268E-3</v>
      </c>
      <c r="X64" s="5">
        <f t="shared" si="16"/>
        <v>-3.0290678296591489E-2</v>
      </c>
      <c r="Y64" s="5">
        <f t="shared" si="17"/>
        <v>-9.7390483881669709E-3</v>
      </c>
      <c r="Z64" s="5">
        <f t="shared" si="18"/>
        <v>-4.388993768641436E-2</v>
      </c>
      <c r="AA64" s="21"/>
      <c r="AB64" s="1">
        <f>L64*B64*F64</f>
        <v>7.4549825765889572</v>
      </c>
      <c r="AC64" s="1">
        <f>M64*H64*D64*F64</f>
        <v>2.4497263351475556</v>
      </c>
      <c r="AD64" s="1">
        <f>$C$2*D64*F64-AC64</f>
        <v>1.1519993831411242</v>
      </c>
      <c r="AE64" s="1">
        <f t="shared" si="19"/>
        <v>11.056708294877637</v>
      </c>
      <c r="AF64" s="1">
        <f t="shared" si="20"/>
        <v>1.9002722402333387</v>
      </c>
      <c r="AG64" s="1">
        <f t="shared" si="21"/>
        <v>11.804981151969852</v>
      </c>
      <c r="AH64" s="1">
        <f>L64*C64*G64</f>
        <v>3.6752167357370422</v>
      </c>
      <c r="AI64" s="1">
        <f>M64*H64*E64*G64</f>
        <v>6.0384280797538299</v>
      </c>
      <c r="AJ64" s="1">
        <f>$C$2*E64*G64-AI64</f>
        <v>2.8396091935711922</v>
      </c>
      <c r="AK64" s="1">
        <f t="shared" si="22"/>
        <v>12.553254009062064</v>
      </c>
      <c r="AL64" s="1">
        <f t="shared" si="23"/>
        <v>2.0913363364789799</v>
      </c>
      <c r="AM64" s="1">
        <f t="shared" si="24"/>
        <v>11.804981151969852</v>
      </c>
      <c r="AN64" s="20">
        <f t="shared" si="25"/>
        <v>23.609962303939703</v>
      </c>
      <c r="AO64" s="20">
        <f t="shared" si="26"/>
        <v>23.609962303939703</v>
      </c>
      <c r="AP64" s="20">
        <f t="shared" si="27"/>
        <v>3.9916085767123164</v>
      </c>
      <c r="AQ64" s="20">
        <f t="shared" si="28"/>
        <v>3.9916085767123186</v>
      </c>
      <c r="AS64" s="17">
        <f t="shared" si="29"/>
        <v>6.8684401593589248</v>
      </c>
      <c r="AT64" s="17">
        <f t="shared" si="30"/>
        <v>2.2894800531196404</v>
      </c>
      <c r="AU64" s="18">
        <f t="shared" si="31"/>
        <v>1.3122456651690393</v>
      </c>
      <c r="AV64" s="18">
        <f t="shared" si="32"/>
        <v>10.470165877647604</v>
      </c>
      <c r="AW64" s="18">
        <f t="shared" si="33"/>
        <v>2.2894800531196413</v>
      </c>
      <c r="AX64" s="18">
        <f t="shared" si="34"/>
        <v>11.447400265598207</v>
      </c>
      <c r="AY64" s="18">
        <f t="shared" si="35"/>
        <v>3.3860583794461805</v>
      </c>
      <c r="AZ64" s="18">
        <f t="shared" si="36"/>
        <v>5.6434306324102979</v>
      </c>
      <c r="BA64" s="18">
        <f t="shared" si="37"/>
        <v>3.2346066409147243</v>
      </c>
      <c r="BB64" s="18">
        <f t="shared" si="38"/>
        <v>12.264095652771204</v>
      </c>
      <c r="BC64" s="18">
        <f t="shared" si="39"/>
        <v>2.2573722529641209</v>
      </c>
      <c r="BD64" s="17">
        <f t="shared" si="40"/>
        <v>11.286861264820599</v>
      </c>
      <c r="BE64" s="20">
        <f t="shared" si="41"/>
        <v>22.734261530418806</v>
      </c>
      <c r="BF64" s="20">
        <f t="shared" si="42"/>
        <v>22.734261530418806</v>
      </c>
      <c r="BG64" s="20">
        <f t="shared" si="43"/>
        <v>4.546852306083764</v>
      </c>
      <c r="BH64" s="20">
        <f t="shared" si="44"/>
        <v>4.5468523060837622</v>
      </c>
    </row>
    <row r="65" spans="1:60" x14ac:dyDescent="0.25">
      <c r="A65" s="1">
        <f t="shared" si="45"/>
        <v>60</v>
      </c>
      <c r="B65" s="1">
        <v>0.6</v>
      </c>
      <c r="C65" s="1">
        <v>0.3</v>
      </c>
      <c r="D65" s="5">
        <f t="shared" si="48"/>
        <v>3.4540925794041825E-2</v>
      </c>
      <c r="E65" s="5">
        <f t="shared" si="49"/>
        <v>8.6352314485104553E-2</v>
      </c>
      <c r="F65" s="5">
        <f t="shared" si="50"/>
        <v>98.681049671438032</v>
      </c>
      <c r="G65" s="5">
        <f t="shared" si="51"/>
        <v>100.10152365742867</v>
      </c>
      <c r="H65" s="5">
        <f t="shared" si="52"/>
        <v>5.7902327572962502</v>
      </c>
      <c r="I65" s="2">
        <f t="shared" si="9"/>
        <v>0.20820510651031965</v>
      </c>
      <c r="J65" s="2">
        <f t="shared" si="10"/>
        <v>0.18476334595187893</v>
      </c>
      <c r="K65" s="2">
        <f t="shared" si="11"/>
        <v>0.19636940730452457</v>
      </c>
      <c r="L65" s="5">
        <f t="shared" si="46"/>
        <v>0.11792812722031104</v>
      </c>
      <c r="M65" s="5">
        <f t="shared" si="47"/>
        <v>0.11960548138134175</v>
      </c>
      <c r="N65" s="5">
        <f t="shared" si="12"/>
        <v>0.11326982997437128</v>
      </c>
      <c r="O65" s="5">
        <f t="shared" si="13"/>
        <v>0.11387185053541289</v>
      </c>
      <c r="Q65" s="5">
        <f t="shared" si="0"/>
        <v>1.0000000000000002</v>
      </c>
      <c r="R65" s="5">
        <f t="shared" si="14"/>
        <v>0.11002510015162077</v>
      </c>
      <c r="S65" s="5">
        <f t="shared" si="1"/>
        <v>0.11002510015162074</v>
      </c>
      <c r="T65" s="2">
        <f t="shared" si="2"/>
        <v>0.25</v>
      </c>
      <c r="U65" s="2">
        <f t="shared" si="3"/>
        <v>0.25000000000000022</v>
      </c>
      <c r="W65" s="5">
        <f t="shared" si="15"/>
        <v>-9.7961009616821526E-3</v>
      </c>
      <c r="X65" s="5">
        <f t="shared" si="16"/>
        <v>-3.816150172674404E-2</v>
      </c>
      <c r="Y65" s="5">
        <f t="shared" si="17"/>
        <v>9.7961009616827077E-3</v>
      </c>
      <c r="Z65" s="5">
        <f t="shared" si="18"/>
        <v>-2.4316223731926767E-2</v>
      </c>
      <c r="AA65" s="21"/>
      <c r="AB65" s="1">
        <f>L65*B65*F65</f>
        <v>6.982362827932306</v>
      </c>
      <c r="AC65" s="1">
        <f>M65*H65*D65*F65</f>
        <v>2.3605588898336878</v>
      </c>
      <c r="AD65" s="1">
        <f>$C$2*D65*F65-AC65</f>
        <v>1.0479759241456086</v>
      </c>
      <c r="AE65" s="1">
        <f t="shared" si="19"/>
        <v>10.390897641911602</v>
      </c>
      <c r="AF65" s="1">
        <f t="shared" si="20"/>
        <v>1.9452440113650473</v>
      </c>
      <c r="AG65" s="1">
        <f t="shared" si="21"/>
        <v>11.288165729131041</v>
      </c>
      <c r="AH65" s="1">
        <f>L65*C65*G65</f>
        <v>3.5414355650460672</v>
      </c>
      <c r="AI65" s="1">
        <f>M65*H65*E65*G65</f>
        <v>5.9863454620262608</v>
      </c>
      <c r="AJ65" s="1">
        <f>$C$2*E65*G65-AI65</f>
        <v>2.6576527892781527</v>
      </c>
      <c r="AK65" s="1">
        <f t="shared" si="22"/>
        <v>12.18543381635048</v>
      </c>
      <c r="AL65" s="1">
        <f t="shared" si="23"/>
        <v>1.7603847020587136</v>
      </c>
      <c r="AM65" s="1">
        <f t="shared" si="24"/>
        <v>11.288165729131041</v>
      </c>
      <c r="AN65" s="20">
        <f t="shared" si="25"/>
        <v>22.576331458262082</v>
      </c>
      <c r="AO65" s="20">
        <f t="shared" si="26"/>
        <v>22.576331458262082</v>
      </c>
      <c r="AP65" s="20">
        <f t="shared" si="27"/>
        <v>3.7056287134237613</v>
      </c>
      <c r="AQ65" s="20">
        <f t="shared" si="28"/>
        <v>3.7056287134237609</v>
      </c>
      <c r="AS65" s="17">
        <f t="shared" si="29"/>
        <v>6.5144354239002205</v>
      </c>
      <c r="AT65" s="17">
        <f t="shared" si="30"/>
        <v>2.1714784746334059</v>
      </c>
      <c r="AU65" s="18">
        <f t="shared" si="31"/>
        <v>1.2370563393458904</v>
      </c>
      <c r="AV65" s="18">
        <f t="shared" si="32"/>
        <v>9.9229702378795182</v>
      </c>
      <c r="AW65" s="18">
        <f t="shared" si="33"/>
        <v>2.1714784746334077</v>
      </c>
      <c r="AX65" s="18">
        <f t="shared" si="34"/>
        <v>10.857392373167034</v>
      </c>
      <c r="AY65" s="18">
        <f t="shared" si="35"/>
        <v>3.3041040497215279</v>
      </c>
      <c r="AZ65" s="18">
        <f t="shared" si="36"/>
        <v>5.5068400828692097</v>
      </c>
      <c r="BA65" s="18">
        <f t="shared" si="37"/>
        <v>3.1371581684352039</v>
      </c>
      <c r="BB65" s="18">
        <f t="shared" si="38"/>
        <v>11.948102301025941</v>
      </c>
      <c r="BC65" s="18">
        <f t="shared" si="39"/>
        <v>2.2027360331476853</v>
      </c>
      <c r="BD65" s="17">
        <f t="shared" si="40"/>
        <v>11.013680165738423</v>
      </c>
      <c r="BE65" s="20">
        <f t="shared" si="41"/>
        <v>21.871072538905459</v>
      </c>
      <c r="BF65" s="20">
        <f t="shared" si="42"/>
        <v>21.871072538905459</v>
      </c>
      <c r="BG65" s="20">
        <f t="shared" si="43"/>
        <v>4.3742145077810939</v>
      </c>
      <c r="BH65" s="20">
        <f t="shared" si="44"/>
        <v>4.374214507781093</v>
      </c>
    </row>
    <row r="66" spans="1:60" x14ac:dyDescent="0.25">
      <c r="A66" s="1">
        <f t="shared" si="45"/>
        <v>61</v>
      </c>
      <c r="B66" s="1">
        <v>0.6</v>
      </c>
      <c r="C66" s="1">
        <v>0.3</v>
      </c>
      <c r="D66" s="5">
        <f t="shared" si="48"/>
        <v>3.3159288762280151E-2</v>
      </c>
      <c r="E66" s="5">
        <f t="shared" si="49"/>
        <v>8.289822190570037E-2</v>
      </c>
      <c r="F66" s="5">
        <f t="shared" si="50"/>
        <v>100.08288373949843</v>
      </c>
      <c r="G66" s="5">
        <f t="shared" si="51"/>
        <v>98.679510752266481</v>
      </c>
      <c r="H66" s="5">
        <f t="shared" si="52"/>
        <v>6.0314924555169274</v>
      </c>
      <c r="I66" s="2">
        <f t="shared" si="9"/>
        <v>0.19185657838794268</v>
      </c>
      <c r="J66" s="2">
        <f t="shared" si="10"/>
        <v>0.21529666817493864</v>
      </c>
      <c r="K66" s="2">
        <f t="shared" si="11"/>
        <v>0.2034624972261081</v>
      </c>
      <c r="L66" s="5">
        <f t="shared" si="46"/>
        <v>0.11439040997957946</v>
      </c>
      <c r="M66" s="5">
        <f t="shared" si="47"/>
        <v>0.11276717193398415</v>
      </c>
      <c r="N66" s="5">
        <f t="shared" si="12"/>
        <v>0.10974095353980549</v>
      </c>
      <c r="O66" s="5">
        <f t="shared" si="13"/>
        <v>0.10915490170622211</v>
      </c>
      <c r="Q66" s="5">
        <f t="shared" si="0"/>
        <v>1.0000000000000002</v>
      </c>
      <c r="R66" s="5">
        <f t="shared" si="14"/>
        <v>0.10539050984258101</v>
      </c>
      <c r="S66" s="5">
        <f t="shared" si="1"/>
        <v>0.10539050984258098</v>
      </c>
      <c r="T66" s="2">
        <f t="shared" si="2"/>
        <v>0.25000000000000022</v>
      </c>
      <c r="U66" s="2">
        <f t="shared" si="3"/>
        <v>0.25000000000000022</v>
      </c>
      <c r="W66" s="5">
        <f t="shared" si="15"/>
        <v>9.737680731571885E-3</v>
      </c>
      <c r="X66" s="5">
        <f t="shared" si="16"/>
        <v>-3.0291194426646739E-2</v>
      </c>
      <c r="Y66" s="5">
        <f t="shared" si="17"/>
        <v>-9.7376807315717739E-3</v>
      </c>
      <c r="Z66" s="5">
        <f t="shared" si="18"/>
        <v>-4.3888555857246159E-2</v>
      </c>
      <c r="AA66" s="21"/>
      <c r="AB66" s="1">
        <f>L66*B66*F66</f>
        <v>6.8691132617398862</v>
      </c>
      <c r="AC66" s="1">
        <f>M66*H66*D66*F66</f>
        <v>2.2572127516601928</v>
      </c>
      <c r="AD66" s="1">
        <f>$C$2*D66*F66-AC66</f>
        <v>1.0614644904195485</v>
      </c>
      <c r="AE66" s="1">
        <f t="shared" si="19"/>
        <v>10.187790503819627</v>
      </c>
      <c r="AF66" s="1">
        <f t="shared" si="20"/>
        <v>1.7509456821838141</v>
      </c>
      <c r="AG66" s="1">
        <f t="shared" si="21"/>
        <v>10.877271695583893</v>
      </c>
      <c r="AH66" s="1">
        <f>L66*C66*G66</f>
        <v>3.3863969074608247</v>
      </c>
      <c r="AI66" s="1">
        <f>M66*H66*E66*G66</f>
        <v>5.5639046776811343</v>
      </c>
      <c r="AJ66" s="1">
        <f>$C$2*E66*G66-AI66</f>
        <v>2.6164513022061984</v>
      </c>
      <c r="AK66" s="1">
        <f t="shared" si="22"/>
        <v>11.566752887348159</v>
      </c>
      <c r="AL66" s="1">
        <f t="shared" si="23"/>
        <v>1.9269701104419346</v>
      </c>
      <c r="AM66" s="1">
        <f t="shared" si="24"/>
        <v>10.877271695583893</v>
      </c>
      <c r="AN66" s="20">
        <f t="shared" si="25"/>
        <v>21.754543391167786</v>
      </c>
      <c r="AO66" s="20">
        <f t="shared" si="26"/>
        <v>21.754543391167786</v>
      </c>
      <c r="AP66" s="20">
        <f t="shared" si="27"/>
        <v>3.6779157926257469</v>
      </c>
      <c r="AQ66" s="20">
        <f t="shared" si="28"/>
        <v>3.6779157926257486</v>
      </c>
      <c r="AS66" s="17">
        <f t="shared" si="29"/>
        <v>6.3286716862928989</v>
      </c>
      <c r="AT66" s="17">
        <f t="shared" si="30"/>
        <v>2.1095572287642992</v>
      </c>
      <c r="AU66" s="18">
        <f t="shared" si="31"/>
        <v>1.2091200133154421</v>
      </c>
      <c r="AV66" s="18">
        <f t="shared" si="32"/>
        <v>9.6473489283726401</v>
      </c>
      <c r="AW66" s="18">
        <f t="shared" si="33"/>
        <v>2.1095572287643027</v>
      </c>
      <c r="AX66" s="18">
        <f t="shared" si="34"/>
        <v>10.547786143821501</v>
      </c>
      <c r="AY66" s="18">
        <f t="shared" si="35"/>
        <v>3.1199651847593453</v>
      </c>
      <c r="AZ66" s="18">
        <f t="shared" si="36"/>
        <v>5.1999419745989073</v>
      </c>
      <c r="BA66" s="18">
        <f t="shared" si="37"/>
        <v>2.9804140052884254</v>
      </c>
      <c r="BB66" s="18">
        <f t="shared" si="38"/>
        <v>11.300321164646677</v>
      </c>
      <c r="BC66" s="18">
        <f t="shared" si="39"/>
        <v>2.0799767898395638</v>
      </c>
      <c r="BD66" s="17">
        <f t="shared" si="40"/>
        <v>10.399883949197816</v>
      </c>
      <c r="BE66" s="20">
        <f t="shared" si="41"/>
        <v>20.947670093019319</v>
      </c>
      <c r="BF66" s="20">
        <f t="shared" si="42"/>
        <v>20.947670093019319</v>
      </c>
      <c r="BG66" s="20">
        <f t="shared" si="43"/>
        <v>4.189534018603867</v>
      </c>
      <c r="BH66" s="20">
        <f t="shared" si="44"/>
        <v>4.189534018603867</v>
      </c>
    </row>
    <row r="67" spans="1:60" x14ac:dyDescent="0.25">
      <c r="A67" s="1">
        <f t="shared" si="45"/>
        <v>62</v>
      </c>
      <c r="B67" s="1">
        <v>0.6</v>
      </c>
      <c r="C67" s="1">
        <v>0.3</v>
      </c>
      <c r="D67" s="5">
        <f t="shared" si="48"/>
        <v>3.1832917211788943E-2</v>
      </c>
      <c r="E67" s="5">
        <f t="shared" si="49"/>
        <v>7.9582293029472354E-2</v>
      </c>
      <c r="F67" s="5">
        <f t="shared" si="50"/>
        <v>98.661236960215263</v>
      </c>
      <c r="G67" s="5">
        <f t="shared" si="51"/>
        <v>100.08122304712147</v>
      </c>
      <c r="H67" s="5">
        <f t="shared" si="52"/>
        <v>6.2828046411634659</v>
      </c>
      <c r="I67" s="2">
        <f t="shared" si="9"/>
        <v>0.20820394618815818</v>
      </c>
      <c r="J67" s="2">
        <f t="shared" si="10"/>
        <v>0.18476548784134073</v>
      </c>
      <c r="K67" s="2">
        <f t="shared" si="11"/>
        <v>0.19636993048177853</v>
      </c>
      <c r="L67" s="5">
        <f t="shared" si="46"/>
        <v>0.10868263672233797</v>
      </c>
      <c r="M67" s="5">
        <f t="shared" si="47"/>
        <v>0.11022826940124511</v>
      </c>
      <c r="N67" s="5">
        <f t="shared" si="12"/>
        <v>0.10438954052418678</v>
      </c>
      <c r="O67" s="5">
        <f t="shared" si="13"/>
        <v>0.10494428506237112</v>
      </c>
      <c r="Q67" s="5">
        <f t="shared" si="0"/>
        <v>1.0000000000000002</v>
      </c>
      <c r="R67" s="5">
        <f t="shared" si="14"/>
        <v>0.10139911637740974</v>
      </c>
      <c r="S67" s="5">
        <f t="shared" si="1"/>
        <v>0.10139911637740971</v>
      </c>
      <c r="T67" s="2">
        <f t="shared" si="2"/>
        <v>0.25000000000000022</v>
      </c>
      <c r="U67" s="2">
        <f t="shared" si="3"/>
        <v>0.25</v>
      </c>
      <c r="W67" s="5">
        <f t="shared" si="15"/>
        <v>-9.7947169794599942E-3</v>
      </c>
      <c r="X67" s="5">
        <f t="shared" si="16"/>
        <v>-3.8160909356029893E-2</v>
      </c>
      <c r="Y67" s="5">
        <f t="shared" si="17"/>
        <v>9.7947169794601052E-3</v>
      </c>
      <c r="Z67" s="5">
        <f t="shared" si="18"/>
        <v>-2.431759896749619E-2</v>
      </c>
      <c r="AA67" s="21"/>
      <c r="AB67" s="1">
        <f>L67*B67*F67</f>
        <v>6.4336580250741475</v>
      </c>
      <c r="AC67" s="1">
        <f>M67*H67*D67*F67</f>
        <v>2.1750514814221371</v>
      </c>
      <c r="AD67" s="1">
        <f>$C$2*D67*F67-AC67</f>
        <v>0.96562350674508668</v>
      </c>
      <c r="AE67" s="1">
        <f t="shared" si="19"/>
        <v>9.5743330132413718</v>
      </c>
      <c r="AF67" s="1">
        <f t="shared" si="20"/>
        <v>1.7923672908400383</v>
      </c>
      <c r="AG67" s="1">
        <f t="shared" si="21"/>
        <v>10.401076797336323</v>
      </c>
      <c r="AH67" s="1">
        <f>L67*C67*G67</f>
        <v>3.2631273621472743</v>
      </c>
      <c r="AI67" s="1">
        <f>M67*H67*E67*G67</f>
        <v>5.5158900080221009</v>
      </c>
      <c r="AJ67" s="1">
        <f>$C$2*E67*G67-AI67</f>
        <v>2.448803211261902</v>
      </c>
      <c r="AK67" s="1">
        <f t="shared" si="22"/>
        <v>11.227820581431278</v>
      </c>
      <c r="AL67" s="1">
        <f t="shared" si="23"/>
        <v>1.6220594271669473</v>
      </c>
      <c r="AM67" s="1">
        <f t="shared" si="24"/>
        <v>10.401076797336323</v>
      </c>
      <c r="AN67" s="20">
        <f t="shared" si="25"/>
        <v>20.802153594672649</v>
      </c>
      <c r="AO67" s="20">
        <f t="shared" si="26"/>
        <v>20.802153594672646</v>
      </c>
      <c r="AP67" s="20">
        <f t="shared" si="27"/>
        <v>3.4144267180069887</v>
      </c>
      <c r="AQ67" s="20">
        <f t="shared" si="28"/>
        <v>3.4144267180069856</v>
      </c>
      <c r="AS67" s="17">
        <f t="shared" si="29"/>
        <v>6.0024973490808398</v>
      </c>
      <c r="AT67" s="17">
        <f t="shared" si="30"/>
        <v>2.0008324496936125</v>
      </c>
      <c r="AU67" s="18">
        <f t="shared" si="31"/>
        <v>1.1398425384736113</v>
      </c>
      <c r="AV67" s="18">
        <f t="shared" si="32"/>
        <v>9.143172337248064</v>
      </c>
      <c r="AW67" s="18">
        <f t="shared" si="33"/>
        <v>2.0008324496936143</v>
      </c>
      <c r="AX67" s="18">
        <f t="shared" si="34"/>
        <v>10.004162248468067</v>
      </c>
      <c r="AY67" s="18">
        <f t="shared" si="35"/>
        <v>3.0444442748845715</v>
      </c>
      <c r="AZ67" s="18">
        <f t="shared" si="36"/>
        <v>5.0740737914742828</v>
      </c>
      <c r="BA67" s="18">
        <f t="shared" si="37"/>
        <v>2.8906194278097201</v>
      </c>
      <c r="BB67" s="18">
        <f t="shared" si="38"/>
        <v>11.009137494168574</v>
      </c>
      <c r="BC67" s="18">
        <f t="shared" si="39"/>
        <v>2.0296295165897149</v>
      </c>
      <c r="BD67" s="17">
        <f t="shared" si="40"/>
        <v>10.148147582948569</v>
      </c>
      <c r="BE67" s="20">
        <f t="shared" si="41"/>
        <v>20.152309831416638</v>
      </c>
      <c r="BF67" s="20">
        <f t="shared" si="42"/>
        <v>20.152309831416638</v>
      </c>
      <c r="BG67" s="20">
        <f t="shared" si="43"/>
        <v>4.0304619662833314</v>
      </c>
      <c r="BH67" s="20">
        <f t="shared" si="44"/>
        <v>4.0304619662833296</v>
      </c>
    </row>
    <row r="68" spans="1:60" x14ac:dyDescent="0.25">
      <c r="A68" s="1">
        <f t="shared" si="45"/>
        <v>63</v>
      </c>
      <c r="B68" s="1">
        <v>0.6</v>
      </c>
      <c r="C68" s="1">
        <v>0.3</v>
      </c>
      <c r="D68" s="5">
        <f t="shared" si="48"/>
        <v>3.0559600523317385E-2</v>
      </c>
      <c r="E68" s="5">
        <f t="shared" si="49"/>
        <v>7.6399001308293454E-2</v>
      </c>
      <c r="F68" s="5">
        <f t="shared" si="50"/>
        <v>100.06259213973539</v>
      </c>
      <c r="G68" s="5">
        <f t="shared" si="51"/>
        <v>98.659698803042232</v>
      </c>
      <c r="H68" s="5">
        <f t="shared" si="52"/>
        <v>6.5445881678786106</v>
      </c>
      <c r="I68" s="2">
        <f t="shared" si="9"/>
        <v>0.19185772154012715</v>
      </c>
      <c r="J68" s="2">
        <f t="shared" si="10"/>
        <v>0.215294508959329</v>
      </c>
      <c r="K68" s="2">
        <f t="shared" si="11"/>
        <v>0.20346202130137447</v>
      </c>
      <c r="L68" s="5">
        <f t="shared" si="46"/>
        <v>0.10542212035645281</v>
      </c>
      <c r="M68" s="5">
        <f t="shared" si="47"/>
        <v>0.1039263558204036</v>
      </c>
      <c r="N68" s="5">
        <f t="shared" si="12"/>
        <v>0.10113719528085384</v>
      </c>
      <c r="O68" s="5">
        <f t="shared" si="13"/>
        <v>0.10059716653727042</v>
      </c>
      <c r="Q68" s="5">
        <f t="shared" si="0"/>
        <v>1.0000000000000002</v>
      </c>
      <c r="R68" s="5">
        <f t="shared" si="14"/>
        <v>9.7127908912638172E-2</v>
      </c>
      <c r="S68" s="5">
        <f t="shared" si="1"/>
        <v>9.7127908912638145E-2</v>
      </c>
      <c r="T68" s="2">
        <f t="shared" si="2"/>
        <v>0.25000000000000022</v>
      </c>
      <c r="U68" s="2">
        <f t="shared" si="3"/>
        <v>0.25000000000000044</v>
      </c>
      <c r="W68" s="5">
        <f t="shared" si="15"/>
        <v>9.7363129436727203E-3</v>
      </c>
      <c r="X68" s="5">
        <f t="shared" si="16"/>
        <v>-3.0291710611216272E-2</v>
      </c>
      <c r="Y68" s="5">
        <f t="shared" si="17"/>
        <v>-9.7363129436721652E-3</v>
      </c>
      <c r="Z68" s="5">
        <f t="shared" si="18"/>
        <v>-4.3887173897035336E-2</v>
      </c>
      <c r="AA68" s="21"/>
      <c r="AB68" s="1">
        <f>L68*B68*F68</f>
        <v>6.3292863790402993</v>
      </c>
      <c r="AC68" s="1">
        <f>M68*H68*D68*F68</f>
        <v>2.0798281110052117</v>
      </c>
      <c r="AD68" s="1">
        <f>$C$2*D68*F68-AC68</f>
        <v>0.9780447321127399</v>
      </c>
      <c r="AE68" s="1">
        <f t="shared" si="19"/>
        <v>9.3871592221582496</v>
      </c>
      <c r="AF68" s="1">
        <f t="shared" si="20"/>
        <v>1.6133535462302002</v>
      </c>
      <c r="AG68" s="1">
        <f t="shared" si="21"/>
        <v>10.022468036275711</v>
      </c>
      <c r="AH68" s="1">
        <f>L68*C68*G68</f>
        <v>3.1202743924637102</v>
      </c>
      <c r="AI68" s="1">
        <f>M68*H68*E68*G68</f>
        <v>5.1266714814694057</v>
      </c>
      <c r="AJ68" s="1">
        <f>$C$2*E68*G68-AI68</f>
        <v>2.4108309764600557</v>
      </c>
      <c r="AK68" s="1">
        <f t="shared" si="22"/>
        <v>10.657776850393173</v>
      </c>
      <c r="AL68" s="1">
        <f t="shared" si="23"/>
        <v>1.7755221623425959</v>
      </c>
      <c r="AM68" s="1">
        <f t="shared" si="24"/>
        <v>10.022468036275711</v>
      </c>
      <c r="AN68" s="20">
        <f t="shared" si="25"/>
        <v>20.044936072551423</v>
      </c>
      <c r="AO68" s="20">
        <f t="shared" si="26"/>
        <v>20.044936072551423</v>
      </c>
      <c r="AP68" s="20">
        <f t="shared" si="27"/>
        <v>3.3888757085727956</v>
      </c>
      <c r="AQ68" s="20">
        <f t="shared" si="28"/>
        <v>3.3888757085727961</v>
      </c>
      <c r="AS68" s="17">
        <f t="shared" si="29"/>
        <v>5.831322200946409</v>
      </c>
      <c r="AT68" s="17">
        <f t="shared" si="30"/>
        <v>1.9437740669821355</v>
      </c>
      <c r="AU68" s="18">
        <f t="shared" si="31"/>
        <v>1.1140987761358161</v>
      </c>
      <c r="AV68" s="18">
        <f t="shared" si="32"/>
        <v>8.8891950440643601</v>
      </c>
      <c r="AW68" s="18">
        <f t="shared" si="33"/>
        <v>1.9437740669821386</v>
      </c>
      <c r="AX68" s="18">
        <f t="shared" si="34"/>
        <v>9.7188703349106831</v>
      </c>
      <c r="AY68" s="18">
        <f t="shared" si="35"/>
        <v>2.8747830716070606</v>
      </c>
      <c r="AZ68" s="18">
        <f t="shared" si="36"/>
        <v>4.7913051193450986</v>
      </c>
      <c r="BA68" s="18">
        <f t="shared" si="37"/>
        <v>2.7461973385843628</v>
      </c>
      <c r="BB68" s="18">
        <f t="shared" si="38"/>
        <v>10.412285529536522</v>
      </c>
      <c r="BC68" s="18">
        <f t="shared" si="39"/>
        <v>1.9165220477380416</v>
      </c>
      <c r="BD68" s="17">
        <f t="shared" si="40"/>
        <v>9.5826102386902008</v>
      </c>
      <c r="BE68" s="20">
        <f t="shared" si="41"/>
        <v>19.301480573600884</v>
      </c>
      <c r="BF68" s="20">
        <f t="shared" si="42"/>
        <v>19.301480573600884</v>
      </c>
      <c r="BG68" s="20">
        <f t="shared" si="43"/>
        <v>3.8602961147201791</v>
      </c>
      <c r="BH68" s="20">
        <f t="shared" si="44"/>
        <v>3.86029611472018</v>
      </c>
    </row>
    <row r="69" spans="1:60" x14ac:dyDescent="0.25">
      <c r="A69" s="1">
        <f t="shared" si="45"/>
        <v>64</v>
      </c>
      <c r="B69" s="1">
        <v>0.6</v>
      </c>
      <c r="C69" s="1">
        <v>0.3</v>
      </c>
      <c r="D69" s="5">
        <f t="shared" si="48"/>
        <v>2.9337216502384689E-2</v>
      </c>
      <c r="E69" s="5">
        <f t="shared" si="49"/>
        <v>7.3343041255961708E-2</v>
      </c>
      <c r="F69" s="5">
        <f t="shared" si="50"/>
        <v>98.641433845175868</v>
      </c>
      <c r="G69" s="5">
        <f t="shared" si="51"/>
        <v>100.060932233982</v>
      </c>
      <c r="H69" s="5">
        <f t="shared" si="52"/>
        <v>6.8172793415402193</v>
      </c>
      <c r="I69" s="2">
        <f t="shared" ref="I69:I132" si="53">(L70/(L69*B69+M69*H69*D69)-1)</f>
        <v>0.20820278575693063</v>
      </c>
      <c r="J69" s="2">
        <f t="shared" ref="J69:J132" si="54">(M70/(L69*C69+M69*H69*E69)-1)</f>
        <v>0.18476762993579876</v>
      </c>
      <c r="K69" s="2">
        <f t="shared" si="11"/>
        <v>0.19637045370549444</v>
      </c>
      <c r="L69" s="5">
        <f t="shared" ref="L69:L132" si="55">(L68*(B68*F68+C68*G68)+(D68*F68+E68*G68))/(2*F68)</f>
        <v>0.10016198683199749</v>
      </c>
      <c r="M69" s="5">
        <f t="shared" ref="M69:M132" si="56">L69*F68/G68</f>
        <v>0.10158624197995891</v>
      </c>
      <c r="N69" s="5">
        <f t="shared" si="12"/>
        <v>9.620546065970427E-2</v>
      </c>
      <c r="O69" s="5">
        <f t="shared" si="13"/>
        <v>9.671664169297195E-2</v>
      </c>
      <c r="Q69" s="5">
        <f t="shared" ref="Q69:Q132" si="57">(B69-H69*E69+((B69-H69*E69)^2+4*C69*H69*D69)^0.5)/(2*C69)</f>
        <v>1.0000000000000004</v>
      </c>
      <c r="R69" s="5">
        <f t="shared" ref="R69:R132" si="58">Q69*S69</f>
        <v>9.3449410978027989E-2</v>
      </c>
      <c r="S69" s="5">
        <f t="shared" ref="S69:S132" si="59">(D69*F69+E69*G69)/(Q69*F69+G69-Q69*(B69*F69+C69*G69))</f>
        <v>9.3449410978027947E-2</v>
      </c>
      <c r="T69" s="2">
        <f t="shared" ref="T69:T132" si="60">R69/(R69*B69+S69*H69*D69)-1</f>
        <v>0.25000000000000044</v>
      </c>
      <c r="U69" s="2">
        <f t="shared" ref="U69:U132" si="61">S69/(R69*C69+S69*H69*E69)-1</f>
        <v>0.25000000000000022</v>
      </c>
      <c r="W69" s="5">
        <f t="shared" si="15"/>
        <v>-9.7933328667366704E-3</v>
      </c>
      <c r="X69" s="5">
        <f t="shared" si="16"/>
        <v>-3.8160316934299332E-2</v>
      </c>
      <c r="Y69" s="5">
        <f t="shared" si="17"/>
        <v>9.7933328667365593E-3</v>
      </c>
      <c r="Z69" s="5">
        <f t="shared" si="18"/>
        <v>-2.4318974334348042E-2</v>
      </c>
      <c r="AA69" s="21"/>
      <c r="AB69" s="1">
        <f>L69*B69*F69</f>
        <v>5.9280731987339141</v>
      </c>
      <c r="AC69" s="1">
        <f>M69*H69*D69*F69</f>
        <v>2.0041225135692282</v>
      </c>
      <c r="AD69" s="1">
        <f>$C$2*D69*F69-AC69</f>
        <v>0.889742587252353</v>
      </c>
      <c r="AE69" s="1">
        <f t="shared" si="19"/>
        <v>8.8219382995554962</v>
      </c>
      <c r="AF69" s="1">
        <f t="shared" si="20"/>
        <v>1.651505244470695</v>
      </c>
      <c r="AG69" s="1">
        <f t="shared" si="21"/>
        <v>9.5837009567738374</v>
      </c>
      <c r="AH69" s="1">
        <f>L69*C69*G69</f>
        <v>3.0066905330452491</v>
      </c>
      <c r="AI69" s="1">
        <f>M69*H69*E69*G69</f>
        <v>5.0824070373307801</v>
      </c>
      <c r="AJ69" s="1">
        <f>$C$2*E69*G69-AI69</f>
        <v>2.2563660436161506</v>
      </c>
      <c r="AK69" s="1">
        <f t="shared" si="22"/>
        <v>10.34546361399218</v>
      </c>
      <c r="AL69" s="1">
        <f t="shared" si="23"/>
        <v>1.4946033863978077</v>
      </c>
      <c r="AM69" s="1">
        <f t="shared" si="24"/>
        <v>9.5837009567738374</v>
      </c>
      <c r="AN69" s="20">
        <f t="shared" si="25"/>
        <v>19.167401913547678</v>
      </c>
      <c r="AO69" s="20">
        <f t="shared" si="26"/>
        <v>19.167401913547675</v>
      </c>
      <c r="AP69" s="20">
        <f t="shared" si="27"/>
        <v>3.1461086308685036</v>
      </c>
      <c r="AQ69" s="20">
        <f t="shared" si="28"/>
        <v>3.1461086308685027</v>
      </c>
      <c r="AS69" s="17">
        <f t="shared" si="29"/>
        <v>5.5307903345158795</v>
      </c>
      <c r="AT69" s="17">
        <f t="shared" si="30"/>
        <v>1.8435967781719587</v>
      </c>
      <c r="AU69" s="18">
        <f t="shared" si="31"/>
        <v>1.0502683226496226</v>
      </c>
      <c r="AV69" s="18">
        <f t="shared" si="32"/>
        <v>8.4246554353374599</v>
      </c>
      <c r="AW69" s="18">
        <f t="shared" si="33"/>
        <v>1.8435967781719604</v>
      </c>
      <c r="AX69" s="18">
        <f t="shared" si="34"/>
        <v>9.2179838908597986</v>
      </c>
      <c r="AY69" s="18">
        <f t="shared" si="35"/>
        <v>2.8051905537533974</v>
      </c>
      <c r="AZ69" s="18">
        <f t="shared" si="36"/>
        <v>4.6753175895889916</v>
      </c>
      <c r="BA69" s="18">
        <f t="shared" si="37"/>
        <v>2.6634554913579391</v>
      </c>
      <c r="BB69" s="18">
        <f t="shared" si="38"/>
        <v>10.143963634700327</v>
      </c>
      <c r="BC69" s="18">
        <f t="shared" si="39"/>
        <v>1.8701270358355995</v>
      </c>
      <c r="BD69" s="17">
        <f t="shared" si="40"/>
        <v>9.3506351791779885</v>
      </c>
      <c r="BE69" s="20">
        <f t="shared" si="41"/>
        <v>18.568619070037787</v>
      </c>
      <c r="BF69" s="20">
        <f t="shared" si="42"/>
        <v>18.568619070037787</v>
      </c>
      <c r="BG69" s="20">
        <f t="shared" si="43"/>
        <v>3.7137238140075617</v>
      </c>
      <c r="BH69" s="20">
        <f t="shared" si="44"/>
        <v>3.7137238140075599</v>
      </c>
    </row>
    <row r="70" spans="1:60" x14ac:dyDescent="0.25">
      <c r="A70" s="1">
        <f t="shared" si="45"/>
        <v>65</v>
      </c>
      <c r="B70" s="1">
        <v>0.6</v>
      </c>
      <c r="C70" s="1">
        <v>0.3</v>
      </c>
      <c r="D70" s="5">
        <f t="shared" ref="D70:D101" si="62">I$2*D69</f>
        <v>2.81637278422893E-2</v>
      </c>
      <c r="E70" s="5">
        <f t="shared" ref="E70:E101" si="63">I$2*E69</f>
        <v>7.0409319605723233E-2</v>
      </c>
      <c r="F70" s="5">
        <f t="shared" ref="F70:F101" si="64">F69*(E$2+G$2*(I69-J69))</f>
        <v>100.0423103329603</v>
      </c>
      <c r="G70" s="5">
        <f t="shared" ref="G70:G101" si="65">G69*(E$2+G$2*(J69-I69))</f>
        <v>98.639896449644283</v>
      </c>
      <c r="H70" s="5">
        <f t="shared" ref="H70:H101" si="66">H69/I$2</f>
        <v>7.1013326474377285</v>
      </c>
      <c r="I70" s="2">
        <f t="shared" si="53"/>
        <v>0.19185886480211911</v>
      </c>
      <c r="J70" s="2">
        <f t="shared" si="54"/>
        <v>0.21529234953961773</v>
      </c>
      <c r="K70" s="2">
        <f t="shared" ref="K70:K133" si="67">($L71*$F70+$M71*$G70)/($L70*$B70*$F70+$L70*$C70*$G70+$M70*$H70*($D70*$F70+$E70*$G70))-1</f>
        <v>0.2034615453280415</v>
      </c>
      <c r="L70" s="5">
        <f t="shared" si="55"/>
        <v>9.7156951021373811E-2</v>
      </c>
      <c r="M70" s="5">
        <f t="shared" si="56"/>
        <v>9.5778649496922108E-2</v>
      </c>
      <c r="N70" s="5">
        <f t="shared" ref="N70:N133" si="68">(L70*B70+M70*H70*D70)*(1+K70)</f>
        <v>9.3207976955925767E-2</v>
      </c>
      <c r="O70" s="5">
        <f t="shared" ref="O70:O133" si="69">(L70*C70+M70*H70*E70)*(1+K70)</f>
        <v>9.2710357091162349E-2</v>
      </c>
      <c r="Q70" s="5">
        <f t="shared" si="57"/>
        <v>1.0000000000000007</v>
      </c>
      <c r="R70" s="5">
        <f t="shared" si="58"/>
        <v>8.9513094717665873E-2</v>
      </c>
      <c r="S70" s="5">
        <f t="shared" si="59"/>
        <v>8.9513094717665817E-2</v>
      </c>
      <c r="T70" s="2">
        <f t="shared" si="60"/>
        <v>0.25000000000000022</v>
      </c>
      <c r="U70" s="2">
        <f t="shared" si="61"/>
        <v>0.25000000000000022</v>
      </c>
      <c r="W70" s="5">
        <f t="shared" ref="W70:W133" si="70">N70/L71-1</f>
        <v>9.7349450245929336E-3</v>
      </c>
      <c r="X70" s="5">
        <f t="shared" ref="X70:X133" si="71">R70/L71-1</f>
        <v>-3.0292226850255011E-2</v>
      </c>
      <c r="Y70" s="5">
        <f t="shared" ref="Y70:Y133" si="72">O70/M71-1</f>
        <v>-9.7349450245926006E-3</v>
      </c>
      <c r="Z70" s="5">
        <f t="shared" ref="Z70:Z133" si="73">S70/M71-1</f>
        <v>-4.3885791805908236E-2</v>
      </c>
      <c r="AA70" s="21"/>
      <c r="AB70" s="1">
        <f>L70*B70*F70</f>
        <v>5.8318835070507014</v>
      </c>
      <c r="AC70" s="1">
        <f>M70*H70*D70*F70</f>
        <v>1.9163834752485822</v>
      </c>
      <c r="AD70" s="1">
        <f>$C$2*D70*F70-AC70</f>
        <v>0.90118092568275832</v>
      </c>
      <c r="AE70" s="1">
        <f t="shared" ref="AE70:AE133" si="74">SUM(AB70:AD70)</f>
        <v>8.6494479079820419</v>
      </c>
      <c r="AF70" s="1">
        <f t="shared" ref="AF70:AF133" si="75">AG70-AB70-AC70</f>
        <v>1.4865737074076837</v>
      </c>
      <c r="AG70" s="1">
        <f t="shared" ref="AG70:AG133" si="76">L71*F70</f>
        <v>9.2348406897069673</v>
      </c>
      <c r="AH70" s="1">
        <f>L70*C70*G70</f>
        <v>2.8750654764334422</v>
      </c>
      <c r="AI70" s="1">
        <f>M70*H70*E70*G70</f>
        <v>4.7237980342315833</v>
      </c>
      <c r="AJ70" s="1">
        <f>$C$2*E70*G70-AI70</f>
        <v>2.2213699607668653</v>
      </c>
      <c r="AK70" s="1">
        <f t="shared" ref="AK70:AK133" si="77">SUM(AH70:AJ70)</f>
        <v>9.8202334714318908</v>
      </c>
      <c r="AL70" s="1">
        <f t="shared" ref="AL70:AL133" si="78">AM70-AH70-AI70</f>
        <v>1.6359771790419417</v>
      </c>
      <c r="AM70" s="1">
        <f t="shared" ref="AM70:AM133" si="79">M71*G70</f>
        <v>9.2348406897069673</v>
      </c>
      <c r="AN70" s="20">
        <f t="shared" ref="AN70:AN133" si="80">AE70+AK70</f>
        <v>18.469681379413935</v>
      </c>
      <c r="AO70" s="20">
        <f t="shared" ref="AO70:AO133" si="81">AG70+AM70</f>
        <v>18.469681379413935</v>
      </c>
      <c r="AP70" s="20">
        <f t="shared" ref="AP70:AP133" si="82">AD70+AJ70</f>
        <v>3.1225508864496234</v>
      </c>
      <c r="AQ70" s="20">
        <f t="shared" ref="AQ70:AQ133" si="83">AF70+AL70</f>
        <v>3.1225508864496252</v>
      </c>
      <c r="AS70" s="17">
        <f t="shared" ref="AS70:AS133" si="84">R70*B70*F70</f>
        <v>5.3730580803650394</v>
      </c>
      <c r="AT70" s="17">
        <f t="shared" ref="AT70:AT133" si="85">S70*H70*D70*F70</f>
        <v>1.791019360121678</v>
      </c>
      <c r="AU70" s="18">
        <f t="shared" ref="AU70:AU133" si="86">$C$2*D70*F70-AT70</f>
        <v>1.0265450408096626</v>
      </c>
      <c r="AV70" s="18">
        <f t="shared" ref="AV70:AV133" si="87">SUM(AS70:AU70)</f>
        <v>8.1906224812963799</v>
      </c>
      <c r="AW70" s="18">
        <f t="shared" ref="AW70:AW133" si="88">AX70-AS70-AT70</f>
        <v>1.7910193601216811</v>
      </c>
      <c r="AX70" s="18">
        <f t="shared" ref="AX70:AX133" si="89">R70*F70</f>
        <v>8.9550968006083984</v>
      </c>
      <c r="AY70" s="18">
        <f t="shared" ref="AY70:AY133" si="90">R70*C70*G70</f>
        <v>2.6488687181513288</v>
      </c>
      <c r="AZ70" s="18">
        <f t="shared" ref="AZ70:AZ133" si="91">S70*H70*E70*G70</f>
        <v>4.4147811969188755</v>
      </c>
      <c r="BA70" s="18">
        <f t="shared" ref="BA70:BA133" si="92">$C$2*E70*G70-AZ70</f>
        <v>2.5303867980795731</v>
      </c>
      <c r="BB70" s="18">
        <f t="shared" ref="BB70:BB133" si="93">SUM(AY70:BA70)</f>
        <v>9.5940367131497766</v>
      </c>
      <c r="BC70" s="18">
        <f t="shared" ref="BC70:BC133" si="94">BD70-AY70-AZ70</f>
        <v>1.765912478767552</v>
      </c>
      <c r="BD70" s="17">
        <f t="shared" ref="BD70:BD133" si="95">S70*G70</f>
        <v>8.8295623938377563</v>
      </c>
      <c r="BE70" s="20">
        <f t="shared" ref="BE70:BE133" si="96">AV70+BB70</f>
        <v>17.784659194446157</v>
      </c>
      <c r="BF70" s="20">
        <f t="shared" ref="BF70:BF133" si="97">AX70+BD70</f>
        <v>17.784659194446157</v>
      </c>
      <c r="BG70" s="20">
        <f t="shared" ref="BG70:BG133" si="98">AU70+BA70</f>
        <v>3.5569318388892359</v>
      </c>
      <c r="BH70" s="20">
        <f t="shared" ref="BH70:BH133" si="99">AW70+BC70</f>
        <v>3.5569318388892333</v>
      </c>
    </row>
    <row r="71" spans="1:60" x14ac:dyDescent="0.25">
      <c r="A71" s="1">
        <f t="shared" ref="A71:A134" si="100">1+A70</f>
        <v>66</v>
      </c>
      <c r="B71" s="1">
        <v>0.6</v>
      </c>
      <c r="C71" s="1">
        <v>0.3</v>
      </c>
      <c r="D71" s="5">
        <f t="shared" si="62"/>
        <v>2.7037178728597726E-2</v>
      </c>
      <c r="E71" s="5">
        <f t="shared" si="63"/>
        <v>6.7592946821494304E-2</v>
      </c>
      <c r="F71" s="5">
        <f t="shared" si="64"/>
        <v>98.621640321871624</v>
      </c>
      <c r="G71" s="5">
        <f t="shared" si="65"/>
        <v>100.04065121346875</v>
      </c>
      <c r="H71" s="5">
        <f t="shared" si="66"/>
        <v>7.3972215077476342</v>
      </c>
      <c r="I71" s="2">
        <f t="shared" si="53"/>
        <v>0.20820162521674312</v>
      </c>
      <c r="J71" s="2">
        <f t="shared" si="54"/>
        <v>0.1847697722350583</v>
      </c>
      <c r="K71" s="2">
        <f t="shared" si="67"/>
        <v>0.19637097697562411</v>
      </c>
      <c r="L71" s="5">
        <f t="shared" si="55"/>
        <v>9.2309350503518142E-2</v>
      </c>
      <c r="M71" s="5">
        <f t="shared" si="56"/>
        <v>9.3621759775684252E-2</v>
      </c>
      <c r="N71" s="5">
        <f t="shared" si="68"/>
        <v>8.8663007949330089E-2</v>
      </c>
      <c r="O71" s="5">
        <f t="shared" si="69"/>
        <v>8.9134046458270055E-2</v>
      </c>
      <c r="Q71" s="5">
        <f t="shared" si="57"/>
        <v>1.0000000000000002</v>
      </c>
      <c r="R71" s="5">
        <f t="shared" si="58"/>
        <v>8.6122963631238808E-2</v>
      </c>
      <c r="S71" s="5">
        <f t="shared" si="59"/>
        <v>8.6122963631238794E-2</v>
      </c>
      <c r="T71" s="2">
        <f t="shared" si="60"/>
        <v>0.25</v>
      </c>
      <c r="U71" s="2">
        <f t="shared" si="61"/>
        <v>0.25000000000000044</v>
      </c>
      <c r="W71" s="5">
        <f t="shared" si="70"/>
        <v>-9.7919486236386355E-3</v>
      </c>
      <c r="X71" s="5">
        <f t="shared" si="71"/>
        <v>-3.8159724461608868E-2</v>
      </c>
      <c r="Y71" s="5">
        <f t="shared" si="72"/>
        <v>9.7919486236386355E-3</v>
      </c>
      <c r="Z71" s="5">
        <f t="shared" si="73"/>
        <v>-2.4320349832356758E-2</v>
      </c>
      <c r="AA71" s="21"/>
      <c r="AB71" s="1">
        <f>L71*B71*F71</f>
        <v>5.4622197382221271</v>
      </c>
      <c r="AC71" s="1">
        <f>M71*H71*D71*F71</f>
        <v>1.8466263037796395</v>
      </c>
      <c r="AD71" s="1">
        <f>$C$2*D71*F71-AC71</f>
        <v>0.81982461211028368</v>
      </c>
      <c r="AE71" s="1">
        <f t="shared" si="74"/>
        <v>8.1286706541120495</v>
      </c>
      <c r="AF71" s="1">
        <f t="shared" si="75"/>
        <v>1.5217136244037286</v>
      </c>
      <c r="AG71" s="1">
        <f t="shared" si="76"/>
        <v>8.8305596664054953</v>
      </c>
      <c r="AH71" s="1">
        <f>L71*C71*G71</f>
        <v>2.7704062612392883</v>
      </c>
      <c r="AI71" s="1">
        <f>M71*H71*E71*G71</f>
        <v>4.6829909078551912</v>
      </c>
      <c r="AJ71" s="1">
        <f>$C$2*E71*G71-AI71</f>
        <v>2.0790515096044615</v>
      </c>
      <c r="AK71" s="1">
        <f t="shared" si="77"/>
        <v>9.5324486786989411</v>
      </c>
      <c r="AL71" s="1">
        <f t="shared" si="78"/>
        <v>1.3771624973110157</v>
      </c>
      <c r="AM71" s="1">
        <f t="shared" si="79"/>
        <v>8.8305596664054953</v>
      </c>
      <c r="AN71" s="20">
        <f t="shared" si="80"/>
        <v>17.661119332810991</v>
      </c>
      <c r="AO71" s="20">
        <f t="shared" si="81"/>
        <v>17.661119332810991</v>
      </c>
      <c r="AP71" s="20">
        <f t="shared" si="82"/>
        <v>2.8988761217147454</v>
      </c>
      <c r="AQ71" s="20">
        <f t="shared" si="83"/>
        <v>2.8988761217147445</v>
      </c>
      <c r="AS71" s="17">
        <f t="shared" si="84"/>
        <v>5.096152765616198</v>
      </c>
      <c r="AT71" s="17">
        <f t="shared" si="85"/>
        <v>1.698717588538732</v>
      </c>
      <c r="AU71" s="18">
        <f t="shared" si="86"/>
        <v>0.96773332735119122</v>
      </c>
      <c r="AV71" s="18">
        <f t="shared" si="87"/>
        <v>7.7626036815061212</v>
      </c>
      <c r="AW71" s="18">
        <f t="shared" si="88"/>
        <v>1.6987175885387351</v>
      </c>
      <c r="AX71" s="18">
        <f t="shared" si="89"/>
        <v>8.4935879426936651</v>
      </c>
      <c r="AY71" s="18">
        <f t="shared" si="90"/>
        <v>2.5847392098309045</v>
      </c>
      <c r="AZ71" s="18">
        <f t="shared" si="91"/>
        <v>4.3078986830515049</v>
      </c>
      <c r="BA71" s="18">
        <f t="shared" si="92"/>
        <v>2.4541437344081478</v>
      </c>
      <c r="BB71" s="18">
        <f t="shared" si="93"/>
        <v>9.3467816272905573</v>
      </c>
      <c r="BC71" s="18">
        <f t="shared" si="94"/>
        <v>1.7231594732206039</v>
      </c>
      <c r="BD71" s="17">
        <f t="shared" si="95"/>
        <v>8.6157973661030134</v>
      </c>
      <c r="BE71" s="20">
        <f t="shared" si="96"/>
        <v>17.109385308796679</v>
      </c>
      <c r="BF71" s="20">
        <f t="shared" si="97"/>
        <v>17.109385308796679</v>
      </c>
      <c r="BG71" s="20">
        <f t="shared" si="98"/>
        <v>3.4218770617593393</v>
      </c>
      <c r="BH71" s="20">
        <f t="shared" si="99"/>
        <v>3.4218770617593393</v>
      </c>
    </row>
    <row r="72" spans="1:60" x14ac:dyDescent="0.25">
      <c r="A72" s="1">
        <f t="shared" si="100"/>
        <v>67</v>
      </c>
      <c r="B72" s="1">
        <v>0.6</v>
      </c>
      <c r="C72" s="1">
        <v>0.3</v>
      </c>
      <c r="D72" s="5">
        <f t="shared" si="62"/>
        <v>2.5955691579453814E-2</v>
      </c>
      <c r="E72" s="5">
        <f t="shared" si="63"/>
        <v>6.4889228948634525E-2</v>
      </c>
      <c r="F72" s="5">
        <f t="shared" si="64"/>
        <v>100.02203831463345</v>
      </c>
      <c r="G72" s="5">
        <f t="shared" si="65"/>
        <v>98.620103687624592</v>
      </c>
      <c r="H72" s="5">
        <f t="shared" si="66"/>
        <v>7.7054390705704527</v>
      </c>
      <c r="I72" s="2">
        <f t="shared" si="53"/>
        <v>0.1918600081738151</v>
      </c>
      <c r="J72" s="2">
        <f t="shared" si="54"/>
        <v>0.21529018991600091</v>
      </c>
      <c r="K72" s="2">
        <f t="shared" si="67"/>
        <v>0.20346106930615138</v>
      </c>
      <c r="L72" s="5">
        <f t="shared" si="55"/>
        <v>8.9539776843958196E-2</v>
      </c>
      <c r="M72" s="5">
        <f t="shared" si="56"/>
        <v>8.8269713954207171E-2</v>
      </c>
      <c r="N72" s="5">
        <f t="shared" si="68"/>
        <v>8.5900414220174109E-2</v>
      </c>
      <c r="O72" s="5">
        <f t="shared" si="69"/>
        <v>8.5441872847158346E-2</v>
      </c>
      <c r="Q72" s="5">
        <f t="shared" si="57"/>
        <v>1.0000000000000004</v>
      </c>
      <c r="R72" s="5">
        <f t="shared" si="58"/>
        <v>8.2495280869886986E-2</v>
      </c>
      <c r="S72" s="5">
        <f t="shared" si="59"/>
        <v>8.2495280869886944E-2</v>
      </c>
      <c r="T72" s="2">
        <f t="shared" si="60"/>
        <v>0.25000000000000022</v>
      </c>
      <c r="U72" s="2">
        <f t="shared" si="61"/>
        <v>0.25000000000000022</v>
      </c>
      <c r="W72" s="5">
        <f t="shared" si="70"/>
        <v>9.733576974456648E-3</v>
      </c>
      <c r="X72" s="5">
        <f t="shared" si="71"/>
        <v>-3.0292743143717327E-2</v>
      </c>
      <c r="Y72" s="5">
        <f t="shared" si="72"/>
        <v>-9.733576974456648E-3</v>
      </c>
      <c r="Z72" s="5">
        <f t="shared" si="73"/>
        <v>-4.3884409583989759E-2</v>
      </c>
      <c r="AA72" s="21"/>
      <c r="AB72" s="1">
        <f>L72*B72*F72</f>
        <v>5.3735705941020697</v>
      </c>
      <c r="AC72" s="1">
        <f>M72*H72*D72*F72</f>
        <v>1.7657833422298883</v>
      </c>
      <c r="AD72" s="1">
        <f>$C$2*D72*F72-AC72</f>
        <v>0.83035783541305008</v>
      </c>
      <c r="AE72" s="1">
        <f t="shared" si="74"/>
        <v>7.9697117717450077</v>
      </c>
      <c r="AF72" s="1">
        <f t="shared" si="75"/>
        <v>1.3697565045804079</v>
      </c>
      <c r="AG72" s="1">
        <f t="shared" si="76"/>
        <v>8.5091104409123659</v>
      </c>
      <c r="AH72" s="1">
        <f>L72*C72*G72</f>
        <v>2.6491266229553774</v>
      </c>
      <c r="AI72" s="1">
        <f>M72*H72*E72*G72</f>
        <v>4.3525841713204354</v>
      </c>
      <c r="AJ72" s="1">
        <f>$C$2*E72*G72-AI72</f>
        <v>2.0467983158039127</v>
      </c>
      <c r="AK72" s="1">
        <f t="shared" si="77"/>
        <v>9.0485091100797241</v>
      </c>
      <c r="AL72" s="1">
        <f t="shared" si="78"/>
        <v>1.5073996466365536</v>
      </c>
      <c r="AM72" s="1">
        <f t="shared" si="79"/>
        <v>8.5091104409123659</v>
      </c>
      <c r="AN72" s="20">
        <f t="shared" si="80"/>
        <v>17.018220881824732</v>
      </c>
      <c r="AO72" s="20">
        <f t="shared" si="81"/>
        <v>17.018220881824732</v>
      </c>
      <c r="AP72" s="20">
        <f t="shared" si="82"/>
        <v>2.8771561512169628</v>
      </c>
      <c r="AQ72" s="20">
        <f t="shared" si="83"/>
        <v>2.8771561512169614</v>
      </c>
      <c r="AS72" s="17">
        <f t="shared" si="84"/>
        <v>4.9508076863665709</v>
      </c>
      <c r="AT72" s="17">
        <f t="shared" si="85"/>
        <v>1.6502692287888554</v>
      </c>
      <c r="AU72" s="18">
        <f t="shared" si="86"/>
        <v>0.94587194885408299</v>
      </c>
      <c r="AV72" s="18">
        <f t="shared" si="87"/>
        <v>7.5469488640095088</v>
      </c>
      <c r="AW72" s="18">
        <f t="shared" si="88"/>
        <v>1.6502692287888576</v>
      </c>
      <c r="AX72" s="18">
        <f t="shared" si="89"/>
        <v>8.2513461439442839</v>
      </c>
      <c r="AY72" s="18">
        <f t="shared" si="90"/>
        <v>2.4407079459383905</v>
      </c>
      <c r="AZ72" s="18">
        <f t="shared" si="91"/>
        <v>4.06784657656398</v>
      </c>
      <c r="BA72" s="18">
        <f t="shared" si="92"/>
        <v>2.3315359105603681</v>
      </c>
      <c r="BB72" s="18">
        <f t="shared" si="93"/>
        <v>8.8400904330627377</v>
      </c>
      <c r="BC72" s="18">
        <f t="shared" si="94"/>
        <v>1.6271386306255931</v>
      </c>
      <c r="BD72" s="17">
        <f t="shared" si="95"/>
        <v>8.1356931531279635</v>
      </c>
      <c r="BE72" s="20">
        <f t="shared" si="96"/>
        <v>16.387039297072246</v>
      </c>
      <c r="BF72" s="20">
        <f t="shared" si="97"/>
        <v>16.387039297072249</v>
      </c>
      <c r="BG72" s="20">
        <f t="shared" si="98"/>
        <v>3.2774078594144509</v>
      </c>
      <c r="BH72" s="20">
        <f t="shared" si="99"/>
        <v>3.2774078594144509</v>
      </c>
    </row>
    <row r="73" spans="1:60" x14ac:dyDescent="0.25">
      <c r="A73" s="1">
        <f t="shared" si="100"/>
        <v>68</v>
      </c>
      <c r="B73" s="1">
        <v>0.6</v>
      </c>
      <c r="C73" s="1">
        <v>0.3</v>
      </c>
      <c r="D73" s="5">
        <f t="shared" si="62"/>
        <v>2.491746391627566E-2</v>
      </c>
      <c r="E73" s="5">
        <f t="shared" si="63"/>
        <v>6.229365979068914E-2</v>
      </c>
      <c r="F73" s="5">
        <f t="shared" si="64"/>
        <v>98.601856385856394</v>
      </c>
      <c r="G73" s="5">
        <f t="shared" si="65"/>
        <v>100.02037998104215</v>
      </c>
      <c r="H73" s="5">
        <f t="shared" si="66"/>
        <v>8.0264990318442226</v>
      </c>
      <c r="I73" s="2">
        <f t="shared" si="53"/>
        <v>0.20820046456770092</v>
      </c>
      <c r="J73" s="2">
        <f t="shared" si="54"/>
        <v>0.18477191473892596</v>
      </c>
      <c r="K73" s="2">
        <f t="shared" si="67"/>
        <v>0.19637150029211869</v>
      </c>
      <c r="L73" s="5">
        <f t="shared" si="55"/>
        <v>8.507235589566528E-2</v>
      </c>
      <c r="M73" s="5">
        <f t="shared" si="56"/>
        <v>8.6281702439338817E-2</v>
      </c>
      <c r="N73" s="5">
        <f t="shared" si="68"/>
        <v>8.171187919279127E-2</v>
      </c>
      <c r="O73" s="5">
        <f t="shared" si="69"/>
        <v>8.2145927514439582E-2</v>
      </c>
      <c r="Q73" s="5">
        <f t="shared" si="57"/>
        <v>1.0000000000000002</v>
      </c>
      <c r="R73" s="5">
        <f t="shared" si="58"/>
        <v>7.9370910815716011E-2</v>
      </c>
      <c r="S73" s="5">
        <f t="shared" si="59"/>
        <v>7.9370910815715998E-2</v>
      </c>
      <c r="T73" s="2">
        <f t="shared" si="60"/>
        <v>0.25</v>
      </c>
      <c r="U73" s="2">
        <f t="shared" si="61"/>
        <v>0.25000000000000044</v>
      </c>
      <c r="W73" s="5">
        <f t="shared" si="70"/>
        <v>-9.7905642502916779E-3</v>
      </c>
      <c r="X73" s="5">
        <f t="shared" si="71"/>
        <v>-3.8159131938012902E-2</v>
      </c>
      <c r="Y73" s="5">
        <f t="shared" si="72"/>
        <v>9.7905642502920109E-3</v>
      </c>
      <c r="Z73" s="5">
        <f t="shared" si="73"/>
        <v>-2.4321725461398325E-2</v>
      </c>
      <c r="AA73" s="21"/>
      <c r="AB73" s="1">
        <f>L73*B73*F73</f>
        <v>5.0329753310585108</v>
      </c>
      <c r="AC73" s="1">
        <f>M73*H73*D73*F73</f>
        <v>1.7015072065301757</v>
      </c>
      <c r="AD73" s="1">
        <f>$C$2*D73*F73-AC73</f>
        <v>0.75540099204219557</v>
      </c>
      <c r="AE73" s="1">
        <f t="shared" si="74"/>
        <v>7.4898835296308821</v>
      </c>
      <c r="AF73" s="1">
        <f t="shared" si="75"/>
        <v>1.4021223929490352</v>
      </c>
      <c r="AG73" s="1">
        <f t="shared" si="76"/>
        <v>8.1366049305377217</v>
      </c>
      <c r="AH73" s="1">
        <f>L73*C73*G73</f>
        <v>2.5526908087700679</v>
      </c>
      <c r="AI73" s="1">
        <f>M73*H73*E73*G73</f>
        <v>4.3149643316969382</v>
      </c>
      <c r="AJ73" s="1">
        <f>$C$2*E73*G73-AI73</f>
        <v>1.9156711909775561</v>
      </c>
      <c r="AK73" s="1">
        <f t="shared" si="77"/>
        <v>8.7833263314445631</v>
      </c>
      <c r="AL73" s="1">
        <f t="shared" si="78"/>
        <v>1.2689497900707156</v>
      </c>
      <c r="AM73" s="1">
        <f t="shared" si="79"/>
        <v>8.1366049305377217</v>
      </c>
      <c r="AN73" s="20">
        <f t="shared" si="80"/>
        <v>16.273209861075443</v>
      </c>
      <c r="AO73" s="20">
        <f t="shared" si="81"/>
        <v>16.273209861075443</v>
      </c>
      <c r="AP73" s="20">
        <f t="shared" si="82"/>
        <v>2.6710721830197519</v>
      </c>
      <c r="AQ73" s="20">
        <f t="shared" si="83"/>
        <v>2.671072183019751</v>
      </c>
      <c r="AS73" s="17">
        <f t="shared" si="84"/>
        <v>4.6956714896795075</v>
      </c>
      <c r="AT73" s="17">
        <f t="shared" si="85"/>
        <v>1.5652238298931684</v>
      </c>
      <c r="AU73" s="18">
        <f t="shared" si="86"/>
        <v>0.89168436867920287</v>
      </c>
      <c r="AV73" s="18">
        <f t="shared" si="87"/>
        <v>7.152579688251878</v>
      </c>
      <c r="AW73" s="18">
        <f t="shared" si="88"/>
        <v>1.5652238298931702</v>
      </c>
      <c r="AX73" s="18">
        <f t="shared" si="89"/>
        <v>7.8261191494658462</v>
      </c>
      <c r="AY73" s="18">
        <f t="shared" si="90"/>
        <v>2.3816125977687972</v>
      </c>
      <c r="AZ73" s="18">
        <f t="shared" si="91"/>
        <v>3.9693543296146592</v>
      </c>
      <c r="BA73" s="18">
        <f t="shared" si="92"/>
        <v>2.2612811930598351</v>
      </c>
      <c r="BB73" s="18">
        <f t="shared" si="93"/>
        <v>8.6122481204432919</v>
      </c>
      <c r="BC73" s="18">
        <f t="shared" si="94"/>
        <v>1.587741731845866</v>
      </c>
      <c r="BD73" s="17">
        <f t="shared" si="95"/>
        <v>7.9387086592293228</v>
      </c>
      <c r="BE73" s="20">
        <f t="shared" si="96"/>
        <v>15.76482780869517</v>
      </c>
      <c r="BF73" s="20">
        <f t="shared" si="97"/>
        <v>15.76482780869517</v>
      </c>
      <c r="BG73" s="20">
        <f t="shared" si="98"/>
        <v>3.152965561739038</v>
      </c>
      <c r="BH73" s="20">
        <f t="shared" si="99"/>
        <v>3.1529655617390362</v>
      </c>
    </row>
    <row r="74" spans="1:60" x14ac:dyDescent="0.25">
      <c r="A74" s="1">
        <f t="shared" si="100"/>
        <v>69</v>
      </c>
      <c r="B74" s="1">
        <v>0.6</v>
      </c>
      <c r="C74" s="1">
        <v>0.3</v>
      </c>
      <c r="D74" s="5">
        <f t="shared" si="62"/>
        <v>2.3920765359624632E-2</v>
      </c>
      <c r="E74" s="5">
        <f t="shared" si="63"/>
        <v>5.9801913399061574E-2</v>
      </c>
      <c r="F74" s="5">
        <f t="shared" si="64"/>
        <v>100.00177608021711</v>
      </c>
      <c r="G74" s="5">
        <f t="shared" si="65"/>
        <v>98.600320512537166</v>
      </c>
      <c r="H74" s="5">
        <f t="shared" si="66"/>
        <v>8.3609364915043987</v>
      </c>
      <c r="I74" s="2">
        <f t="shared" si="53"/>
        <v>0.19186115165511208</v>
      </c>
      <c r="J74" s="2">
        <f t="shared" si="54"/>
        <v>0.21528803008867481</v>
      </c>
      <c r="K74" s="2">
        <f t="shared" si="67"/>
        <v>0.20346059323574694</v>
      </c>
      <c r="L74" s="5">
        <f t="shared" si="55"/>
        <v>8.2519794543187211E-2</v>
      </c>
      <c r="M74" s="5">
        <f t="shared" si="56"/>
        <v>8.1349470298752433E-2</v>
      </c>
      <c r="N74" s="5">
        <f t="shared" si="68"/>
        <v>7.9165768893811689E-2</v>
      </c>
      <c r="O74" s="5">
        <f t="shared" si="69"/>
        <v>7.8743237160965984E-2</v>
      </c>
      <c r="Q74" s="5">
        <f t="shared" si="57"/>
        <v>1.0000000000000004</v>
      </c>
      <c r="R74" s="5">
        <f t="shared" si="58"/>
        <v>7.6027662627102477E-2</v>
      </c>
      <c r="S74" s="5">
        <f t="shared" si="59"/>
        <v>7.6027662627102449E-2</v>
      </c>
      <c r="T74" s="2">
        <f t="shared" si="60"/>
        <v>0.25000000000000022</v>
      </c>
      <c r="U74" s="2">
        <f t="shared" si="61"/>
        <v>0.25</v>
      </c>
      <c r="W74" s="5">
        <f t="shared" si="70"/>
        <v>9.7322087933875423E-3</v>
      </c>
      <c r="X74" s="5">
        <f t="shared" si="71"/>
        <v>-3.0293259491558922E-2</v>
      </c>
      <c r="Y74" s="5">
        <f t="shared" si="72"/>
        <v>-9.7322087933877643E-3</v>
      </c>
      <c r="Z74" s="5">
        <f t="shared" si="73"/>
        <v>-4.3883027231406024E-2</v>
      </c>
      <c r="AA74" s="21"/>
      <c r="AB74" s="1">
        <f>L74*B74*F74</f>
        <v>4.9512756096559976</v>
      </c>
      <c r="AC74" s="1">
        <f>M74*H74*D74*F74</f>
        <v>1.627018302612022</v>
      </c>
      <c r="AD74" s="1">
        <f>$C$2*D74*F74-AC74</f>
        <v>0.76510071854857453</v>
      </c>
      <c r="AE74" s="1">
        <f t="shared" si="74"/>
        <v>7.3433946308165945</v>
      </c>
      <c r="AF74" s="1">
        <f t="shared" si="75"/>
        <v>1.2621190459335543</v>
      </c>
      <c r="AG74" s="1">
        <f t="shared" si="76"/>
        <v>7.8404129582015738</v>
      </c>
      <c r="AH74" s="1">
        <f>L74*C74*G74</f>
        <v>2.4409434571760924</v>
      </c>
      <c r="AI74" s="1">
        <f>M74*H74*E74*G74</f>
        <v>4.0105419224910541</v>
      </c>
      <c r="AJ74" s="1">
        <f>$C$2*E74*G74-AI74</f>
        <v>1.8859459059194084</v>
      </c>
      <c r="AK74" s="1">
        <f t="shared" si="77"/>
        <v>8.337431285586554</v>
      </c>
      <c r="AL74" s="1">
        <f t="shared" si="78"/>
        <v>1.3889275785344273</v>
      </c>
      <c r="AM74" s="1">
        <f t="shared" si="79"/>
        <v>7.8404129582015738</v>
      </c>
      <c r="AN74" s="20">
        <f t="shared" si="80"/>
        <v>15.680825916403148</v>
      </c>
      <c r="AO74" s="20">
        <f t="shared" si="81"/>
        <v>15.680825916403148</v>
      </c>
      <c r="AP74" s="20">
        <f t="shared" si="82"/>
        <v>2.6510466244679831</v>
      </c>
      <c r="AQ74" s="20">
        <f t="shared" si="83"/>
        <v>2.6510466244679813</v>
      </c>
      <c r="AS74" s="17">
        <f t="shared" si="84"/>
        <v>4.5617407763626758</v>
      </c>
      <c r="AT74" s="17">
        <f t="shared" si="85"/>
        <v>1.5205802587875576</v>
      </c>
      <c r="AU74" s="18">
        <f t="shared" si="86"/>
        <v>0.87153876237303884</v>
      </c>
      <c r="AV74" s="18">
        <f t="shared" si="87"/>
        <v>6.9538597975232719</v>
      </c>
      <c r="AW74" s="18">
        <f t="shared" si="88"/>
        <v>1.5205802587875599</v>
      </c>
      <c r="AX74" s="18">
        <f t="shared" si="89"/>
        <v>7.6029012939377933</v>
      </c>
      <c r="AY74" s="18">
        <f t="shared" si="90"/>
        <v>2.2489055708554044</v>
      </c>
      <c r="AZ74" s="18">
        <f t="shared" si="91"/>
        <v>3.7481759514256709</v>
      </c>
      <c r="BA74" s="18">
        <f t="shared" si="92"/>
        <v>2.1483118769847915</v>
      </c>
      <c r="BB74" s="18">
        <f t="shared" si="93"/>
        <v>8.1453933992658669</v>
      </c>
      <c r="BC74" s="18">
        <f t="shared" si="94"/>
        <v>1.4992703805702692</v>
      </c>
      <c r="BD74" s="17">
        <f t="shared" si="95"/>
        <v>7.4963519028513446</v>
      </c>
      <c r="BE74" s="20">
        <f t="shared" si="96"/>
        <v>15.099253196789139</v>
      </c>
      <c r="BF74" s="20">
        <f t="shared" si="97"/>
        <v>15.099253196789139</v>
      </c>
      <c r="BG74" s="20">
        <f t="shared" si="98"/>
        <v>3.0198506393578306</v>
      </c>
      <c r="BH74" s="20">
        <f t="shared" si="99"/>
        <v>3.0198506393578288</v>
      </c>
    </row>
    <row r="75" spans="1:60" x14ac:dyDescent="0.25">
      <c r="A75" s="1">
        <f t="shared" si="100"/>
        <v>70</v>
      </c>
      <c r="B75" s="1">
        <v>0.6</v>
      </c>
      <c r="C75" s="1">
        <v>0.3</v>
      </c>
      <c r="D75" s="5">
        <f t="shared" si="62"/>
        <v>2.2963934745239646E-2</v>
      </c>
      <c r="E75" s="5">
        <f t="shared" si="63"/>
        <v>5.7409836863099112E-2</v>
      </c>
      <c r="F75" s="5">
        <f t="shared" si="64"/>
        <v>98.582082032685918</v>
      </c>
      <c r="G75" s="5">
        <f t="shared" si="65"/>
        <v>100.00011853216462</v>
      </c>
      <c r="H75" s="5">
        <f t="shared" si="66"/>
        <v>8.7093088453170822</v>
      </c>
      <c r="I75" s="2">
        <f t="shared" si="53"/>
        <v>0.20819930380991014</v>
      </c>
      <c r="J75" s="2">
        <f t="shared" si="54"/>
        <v>0.18477405744720765</v>
      </c>
      <c r="K75" s="2">
        <f t="shared" si="67"/>
        <v>0.19637202365492978</v>
      </c>
      <c r="L75" s="5">
        <f t="shared" si="55"/>
        <v>7.8402737086512672E-2</v>
      </c>
      <c r="M75" s="5">
        <f t="shared" si="56"/>
        <v>7.9517114320177634E-2</v>
      </c>
      <c r="N75" s="5">
        <f t="shared" si="68"/>
        <v>7.5305714931852202E-2</v>
      </c>
      <c r="O75" s="5">
        <f t="shared" si="69"/>
        <v>7.5705677855698608E-2</v>
      </c>
      <c r="Q75" s="5">
        <f t="shared" si="57"/>
        <v>1.0000000000000002</v>
      </c>
      <c r="R75" s="5">
        <f t="shared" si="58"/>
        <v>7.3148219917253662E-2</v>
      </c>
      <c r="S75" s="5">
        <f t="shared" si="59"/>
        <v>7.3148219917253648E-2</v>
      </c>
      <c r="T75" s="2">
        <f t="shared" si="60"/>
        <v>0.25</v>
      </c>
      <c r="U75" s="2">
        <f t="shared" si="61"/>
        <v>0.25000000000000022</v>
      </c>
      <c r="W75" s="5">
        <f t="shared" si="70"/>
        <v>-9.7891797468219188E-3</v>
      </c>
      <c r="X75" s="5">
        <f t="shared" si="71"/>
        <v>-3.8158539363566502E-2</v>
      </c>
      <c r="Y75" s="5">
        <f t="shared" si="72"/>
        <v>9.7891797468219188E-3</v>
      </c>
      <c r="Z75" s="5">
        <f t="shared" si="73"/>
        <v>-2.4323101221347843E-2</v>
      </c>
      <c r="AA75" s="21"/>
      <c r="AB75" s="1">
        <f>L75*B75*F75</f>
        <v>4.6374630354298194</v>
      </c>
      <c r="AC75" s="1">
        <f>M75*H75*D75*F75</f>
        <v>1.5677925373828425</v>
      </c>
      <c r="AD75" s="1">
        <f>$C$2*D75*F75-AC75</f>
        <v>0.69603996146561853</v>
      </c>
      <c r="AE75" s="1">
        <f t="shared" si="74"/>
        <v>6.9012955342782814</v>
      </c>
      <c r="AF75" s="1">
        <f t="shared" si="75"/>
        <v>1.291929890222161</v>
      </c>
      <c r="AG75" s="1">
        <f t="shared" si="76"/>
        <v>7.4971854630348229</v>
      </c>
      <c r="AH75" s="1">
        <f>L75*C75*G75</f>
        <v>2.3520849005692219</v>
      </c>
      <c r="AI75" s="1">
        <f>M75*H75*E75*G75</f>
        <v>3.9758604286767225</v>
      </c>
      <c r="AJ75" s="1">
        <f>$C$2*E75*G75-AI75</f>
        <v>1.7651300625454223</v>
      </c>
      <c r="AK75" s="1">
        <f t="shared" si="77"/>
        <v>8.0930753917913663</v>
      </c>
      <c r="AL75" s="1">
        <f t="shared" si="78"/>
        <v>1.169240133788878</v>
      </c>
      <c r="AM75" s="1">
        <f t="shared" si="79"/>
        <v>7.4971854630348229</v>
      </c>
      <c r="AN75" s="20">
        <f t="shared" si="80"/>
        <v>14.994370926069648</v>
      </c>
      <c r="AO75" s="20">
        <f t="shared" si="81"/>
        <v>14.994370926069646</v>
      </c>
      <c r="AP75" s="20">
        <f t="shared" si="82"/>
        <v>2.4611700240110408</v>
      </c>
      <c r="AQ75" s="20">
        <f t="shared" si="83"/>
        <v>2.461170024011039</v>
      </c>
      <c r="AS75" s="17">
        <f t="shared" si="84"/>
        <v>4.3266622898565901</v>
      </c>
      <c r="AT75" s="17">
        <f t="shared" si="85"/>
        <v>1.4422207632855293</v>
      </c>
      <c r="AU75" s="18">
        <f t="shared" si="86"/>
        <v>0.82161173556293177</v>
      </c>
      <c r="AV75" s="18">
        <f t="shared" si="87"/>
        <v>6.5904947887050511</v>
      </c>
      <c r="AW75" s="18">
        <f t="shared" si="88"/>
        <v>1.4422207632855311</v>
      </c>
      <c r="AX75" s="18">
        <f t="shared" si="89"/>
        <v>7.2111038164276504</v>
      </c>
      <c r="AY75" s="18">
        <f t="shared" si="90"/>
        <v>2.1944491986426633</v>
      </c>
      <c r="AZ75" s="18">
        <f t="shared" si="91"/>
        <v>3.6574153310711033</v>
      </c>
      <c r="BA75" s="18">
        <f t="shared" si="92"/>
        <v>2.0835751601510415</v>
      </c>
      <c r="BB75" s="18">
        <f t="shared" si="93"/>
        <v>7.9354396898648085</v>
      </c>
      <c r="BC75" s="18">
        <f t="shared" si="94"/>
        <v>1.4629661324284431</v>
      </c>
      <c r="BD75" s="17">
        <f t="shared" si="95"/>
        <v>7.3148306621422101</v>
      </c>
      <c r="BE75" s="20">
        <f t="shared" si="96"/>
        <v>14.525934478569859</v>
      </c>
      <c r="BF75" s="20">
        <f t="shared" si="97"/>
        <v>14.525934478569861</v>
      </c>
      <c r="BG75" s="20">
        <f t="shared" si="98"/>
        <v>2.9051868957139733</v>
      </c>
      <c r="BH75" s="20">
        <f t="shared" si="99"/>
        <v>2.9051868957139741</v>
      </c>
    </row>
    <row r="76" spans="1:60" x14ac:dyDescent="0.25">
      <c r="A76" s="1">
        <f t="shared" si="100"/>
        <v>71</v>
      </c>
      <c r="B76" s="1">
        <v>0.6</v>
      </c>
      <c r="C76" s="1">
        <v>0.3</v>
      </c>
      <c r="D76" s="5">
        <f t="shared" si="62"/>
        <v>2.2045377355430058E-2</v>
      </c>
      <c r="E76" s="5">
        <f t="shared" si="63"/>
        <v>5.5113443388575142E-2</v>
      </c>
      <c r="F76" s="5">
        <f t="shared" si="64"/>
        <v>99.981523625175583</v>
      </c>
      <c r="G76" s="5">
        <f t="shared" si="65"/>
        <v>98.580546919937888</v>
      </c>
      <c r="H76" s="5">
        <f t="shared" si="66"/>
        <v>9.0721967138719606</v>
      </c>
      <c r="I76" s="2">
        <f t="shared" si="53"/>
        <v>0.1918622952459057</v>
      </c>
      <c r="J76" s="2">
        <f t="shared" si="54"/>
        <v>0.21528587005783595</v>
      </c>
      <c r="K76" s="2">
        <f t="shared" si="67"/>
        <v>0.20346011711686995</v>
      </c>
      <c r="L76" s="5">
        <f t="shared" si="55"/>
        <v>7.6050183851351941E-2</v>
      </c>
      <c r="M76" s="5">
        <f t="shared" si="56"/>
        <v>7.4971765764691417E-2</v>
      </c>
      <c r="N76" s="5">
        <f t="shared" si="68"/>
        <v>7.2959123900231307E-2</v>
      </c>
      <c r="O76" s="5">
        <f t="shared" si="69"/>
        <v>7.256977395316927E-2</v>
      </c>
      <c r="Q76" s="5">
        <f t="shared" si="57"/>
        <v>1.0000000000000004</v>
      </c>
      <c r="R76" s="5">
        <f t="shared" si="58"/>
        <v>7.0067104732243896E-2</v>
      </c>
      <c r="S76" s="5">
        <f t="shared" si="59"/>
        <v>7.0067104732243868E-2</v>
      </c>
      <c r="T76" s="2">
        <f t="shared" si="60"/>
        <v>0.25000000000000022</v>
      </c>
      <c r="U76" s="2">
        <f t="shared" si="61"/>
        <v>0.25000000000000022</v>
      </c>
      <c r="W76" s="5">
        <f t="shared" si="70"/>
        <v>9.7308404815099614E-3</v>
      </c>
      <c r="X76" s="5">
        <f t="shared" si="71"/>
        <v>-3.0293775893732833E-2</v>
      </c>
      <c r="Y76" s="5">
        <f t="shared" si="72"/>
        <v>-9.7308404815099614E-3</v>
      </c>
      <c r="Z76" s="5">
        <f t="shared" si="73"/>
        <v>-4.3881644748282267E-2</v>
      </c>
      <c r="AA76" s="21"/>
      <c r="AB76" s="1">
        <f>L76*B76*F76</f>
        <v>4.5621679520597347</v>
      </c>
      <c r="AC76" s="1">
        <f>M76*H76*D76*F76</f>
        <v>1.4991582740047242</v>
      </c>
      <c r="AD76" s="1">
        <f>$C$2*D76*F76-AC76</f>
        <v>0.70497214288311705</v>
      </c>
      <c r="AE76" s="1">
        <f t="shared" si="74"/>
        <v>6.7662983689475755</v>
      </c>
      <c r="AF76" s="1">
        <f t="shared" si="75"/>
        <v>1.1629399619669298</v>
      </c>
      <c r="AG76" s="1">
        <f t="shared" si="76"/>
        <v>7.2242661880313888</v>
      </c>
      <c r="AH76" s="1">
        <f>L76*C76*G76</f>
        <v>2.2491206152284309</v>
      </c>
      <c r="AI76" s="1">
        <f>M76*H76*E76*G76</f>
        <v>3.6953788363183757</v>
      </c>
      <c r="AJ76" s="1">
        <f>$C$2*E76*G76-AI76</f>
        <v>1.7377345555683967</v>
      </c>
      <c r="AK76" s="1">
        <f t="shared" si="77"/>
        <v>7.6822340071152038</v>
      </c>
      <c r="AL76" s="1">
        <f t="shared" si="78"/>
        <v>1.2797667364845826</v>
      </c>
      <c r="AM76" s="1">
        <f t="shared" si="79"/>
        <v>7.2242661880313896</v>
      </c>
      <c r="AN76" s="20">
        <f t="shared" si="80"/>
        <v>14.448532376062779</v>
      </c>
      <c r="AO76" s="20">
        <f t="shared" si="81"/>
        <v>14.448532376062779</v>
      </c>
      <c r="AP76" s="20">
        <f t="shared" si="82"/>
        <v>2.4427066984515138</v>
      </c>
      <c r="AQ76" s="20">
        <f t="shared" si="83"/>
        <v>2.4427066984515124</v>
      </c>
      <c r="AS76" s="17">
        <f t="shared" si="84"/>
        <v>4.2032495322806973</v>
      </c>
      <c r="AT76" s="17">
        <f t="shared" si="85"/>
        <v>1.4010831774268977</v>
      </c>
      <c r="AU76" s="18">
        <f t="shared" si="86"/>
        <v>0.80304723946094358</v>
      </c>
      <c r="AV76" s="18">
        <f t="shared" si="87"/>
        <v>6.407379949168539</v>
      </c>
      <c r="AW76" s="18">
        <f t="shared" si="88"/>
        <v>1.4010831774268999</v>
      </c>
      <c r="AX76" s="18">
        <f t="shared" si="89"/>
        <v>7.0054158871344949</v>
      </c>
      <c r="AY76" s="18">
        <f t="shared" si="90"/>
        <v>2.0721760516803513</v>
      </c>
      <c r="AZ76" s="18">
        <f t="shared" si="91"/>
        <v>3.4536267528005822</v>
      </c>
      <c r="BA76" s="18">
        <f t="shared" si="92"/>
        <v>1.9794866390861903</v>
      </c>
      <c r="BB76" s="18">
        <f t="shared" si="93"/>
        <v>7.5052894435671238</v>
      </c>
      <c r="BC76" s="18">
        <f t="shared" si="94"/>
        <v>1.3814507011202353</v>
      </c>
      <c r="BD76" s="17">
        <f t="shared" si="95"/>
        <v>6.9072535056011688</v>
      </c>
      <c r="BE76" s="20">
        <f t="shared" si="96"/>
        <v>13.912669392735662</v>
      </c>
      <c r="BF76" s="20">
        <f t="shared" si="97"/>
        <v>13.912669392735664</v>
      </c>
      <c r="BG76" s="20">
        <f t="shared" si="98"/>
        <v>2.7825338785471336</v>
      </c>
      <c r="BH76" s="20">
        <f t="shared" si="99"/>
        <v>2.7825338785471354</v>
      </c>
    </row>
    <row r="77" spans="1:60" x14ac:dyDescent="0.25">
      <c r="A77" s="1">
        <f t="shared" si="100"/>
        <v>72</v>
      </c>
      <c r="B77" s="1">
        <v>0.6</v>
      </c>
      <c r="C77" s="1">
        <v>0.3</v>
      </c>
      <c r="D77" s="5">
        <f t="shared" si="62"/>
        <v>2.1163562261212854E-2</v>
      </c>
      <c r="E77" s="5">
        <f t="shared" si="63"/>
        <v>5.2908905653032134E-2</v>
      </c>
      <c r="F77" s="5">
        <f t="shared" si="64"/>
        <v>98.562317257917869</v>
      </c>
      <c r="G77" s="5">
        <f t="shared" si="65"/>
        <v>99.979866862300682</v>
      </c>
      <c r="H77" s="5">
        <f t="shared" si="66"/>
        <v>9.4502049102832935</v>
      </c>
      <c r="I77" s="2">
        <f t="shared" si="53"/>
        <v>0.20819814294347694</v>
      </c>
      <c r="J77" s="2">
        <f t="shared" si="54"/>
        <v>0.18477620035970821</v>
      </c>
      <c r="K77" s="2">
        <f t="shared" si="67"/>
        <v>0.1963725470640092</v>
      </c>
      <c r="L77" s="5">
        <f t="shared" si="55"/>
        <v>7.2256012171955958E-2</v>
      </c>
      <c r="M77" s="5">
        <f t="shared" si="56"/>
        <v>7.3282877948512209E-2</v>
      </c>
      <c r="N77" s="5">
        <f t="shared" si="68"/>
        <v>6.9401790263199079E-2</v>
      </c>
      <c r="O77" s="5">
        <f t="shared" si="69"/>
        <v>6.9770344470576506E-2</v>
      </c>
      <c r="Q77" s="5">
        <f t="shared" si="57"/>
        <v>1.0000000000000002</v>
      </c>
      <c r="R77" s="5">
        <f t="shared" si="58"/>
        <v>6.7413388885095737E-2</v>
      </c>
      <c r="S77" s="5">
        <f t="shared" si="59"/>
        <v>6.7413388885095724E-2</v>
      </c>
      <c r="T77" s="2">
        <f t="shared" si="60"/>
        <v>0.25000000000000022</v>
      </c>
      <c r="U77" s="2">
        <f t="shared" si="61"/>
        <v>0.25000000000000022</v>
      </c>
      <c r="W77" s="5">
        <f t="shared" si="70"/>
        <v>-9.7877951133557017E-3</v>
      </c>
      <c r="X77" s="5">
        <f t="shared" si="71"/>
        <v>-3.8157946738326176E-2</v>
      </c>
      <c r="Y77" s="5">
        <f t="shared" si="72"/>
        <v>9.7877951133558128E-3</v>
      </c>
      <c r="Z77" s="5">
        <f t="shared" si="73"/>
        <v>-2.4324477112080301E-2</v>
      </c>
      <c r="AA77" s="21"/>
      <c r="AB77" s="1">
        <f>L77*B77*F77</f>
        <v>4.2730319972905786</v>
      </c>
      <c r="AC77" s="1">
        <f>M77*H77*D77*F77</f>
        <v>1.4445860531869059</v>
      </c>
      <c r="AD77" s="1">
        <f>$C$2*D77*F77-AC77</f>
        <v>0.641343684710453</v>
      </c>
      <c r="AE77" s="1">
        <f t="shared" si="74"/>
        <v>6.3589617351879371</v>
      </c>
      <c r="AF77" s="1">
        <f t="shared" si="75"/>
        <v>1.1903974601695146</v>
      </c>
      <c r="AG77" s="1">
        <f t="shared" si="76"/>
        <v>6.9080155106469991</v>
      </c>
      <c r="AH77" s="1">
        <f>L77*C77*G77</f>
        <v>2.1672439430858801</v>
      </c>
      <c r="AI77" s="1">
        <f>M77*H77*E77*G77</f>
        <v>3.6634061902892388</v>
      </c>
      <c r="AJ77" s="1">
        <f>$C$2*E77*G77-AI77</f>
        <v>1.626419152730942</v>
      </c>
      <c r="AK77" s="1">
        <f t="shared" si="77"/>
        <v>7.4570692861060612</v>
      </c>
      <c r="AL77" s="1">
        <f t="shared" si="78"/>
        <v>1.0773653772718799</v>
      </c>
      <c r="AM77" s="1">
        <f t="shared" si="79"/>
        <v>6.9080155106469991</v>
      </c>
      <c r="AN77" s="20">
        <f t="shared" si="80"/>
        <v>13.816031021293998</v>
      </c>
      <c r="AO77" s="20">
        <f t="shared" si="81"/>
        <v>13.816031021293998</v>
      </c>
      <c r="AP77" s="20">
        <f t="shared" si="82"/>
        <v>2.2677628374413947</v>
      </c>
      <c r="AQ77" s="20">
        <f t="shared" si="83"/>
        <v>2.2677628374413947</v>
      </c>
      <c r="AS77" s="17">
        <f t="shared" si="84"/>
        <v>3.9866518936345199</v>
      </c>
      <c r="AT77" s="17">
        <f t="shared" si="85"/>
        <v>1.3288839645448391</v>
      </c>
      <c r="AU77" s="18">
        <f t="shared" si="86"/>
        <v>0.75704577335251977</v>
      </c>
      <c r="AV77" s="18">
        <f t="shared" si="87"/>
        <v>6.0725816315318788</v>
      </c>
      <c r="AW77" s="18">
        <f t="shared" si="88"/>
        <v>1.3288839645448409</v>
      </c>
      <c r="AX77" s="18">
        <f t="shared" si="89"/>
        <v>6.6444198227242</v>
      </c>
      <c r="AY77" s="18">
        <f t="shared" si="90"/>
        <v>2.0219944936405114</v>
      </c>
      <c r="AZ77" s="18">
        <f t="shared" si="91"/>
        <v>3.3699908227341839</v>
      </c>
      <c r="BA77" s="18">
        <f t="shared" si="92"/>
        <v>1.9198345202859968</v>
      </c>
      <c r="BB77" s="18">
        <f t="shared" si="93"/>
        <v>7.3118198366606926</v>
      </c>
      <c r="BC77" s="18">
        <f t="shared" si="94"/>
        <v>1.3479963290936756</v>
      </c>
      <c r="BD77" s="17">
        <f t="shared" si="95"/>
        <v>6.7399816454683714</v>
      </c>
      <c r="BE77" s="20">
        <f t="shared" si="96"/>
        <v>13.384401468192571</v>
      </c>
      <c r="BF77" s="20">
        <f t="shared" si="97"/>
        <v>13.384401468192571</v>
      </c>
      <c r="BG77" s="20">
        <f t="shared" si="98"/>
        <v>2.6768802936385168</v>
      </c>
      <c r="BH77" s="20">
        <f t="shared" si="99"/>
        <v>2.6768802936385168</v>
      </c>
    </row>
    <row r="78" spans="1:60" x14ac:dyDescent="0.25">
      <c r="A78" s="1">
        <f t="shared" si="100"/>
        <v>73</v>
      </c>
      <c r="B78" s="1">
        <v>0.6</v>
      </c>
      <c r="C78" s="1">
        <v>0.3</v>
      </c>
      <c r="D78" s="5">
        <f t="shared" si="62"/>
        <v>2.031701977076434E-2</v>
      </c>
      <c r="E78" s="5">
        <f t="shared" si="63"/>
        <v>5.0792549426910846E-2</v>
      </c>
      <c r="F78" s="5">
        <f t="shared" si="64"/>
        <v>99.961280944975186</v>
      </c>
      <c r="G78" s="5">
        <f t="shared" si="65"/>
        <v>98.560782905384613</v>
      </c>
      <c r="H78" s="5">
        <f t="shared" si="66"/>
        <v>9.8439634482117651</v>
      </c>
      <c r="I78" s="2">
        <f t="shared" si="53"/>
        <v>0.1918634389460927</v>
      </c>
      <c r="J78" s="2">
        <f t="shared" si="54"/>
        <v>0.2152837098236815</v>
      </c>
      <c r="K78" s="2">
        <f t="shared" si="67"/>
        <v>0.20345964094956304</v>
      </c>
      <c r="L78" s="5">
        <f t="shared" si="55"/>
        <v>7.0087795242984238E-2</v>
      </c>
      <c r="M78" s="5">
        <f t="shared" si="56"/>
        <v>6.9094065909901692E-2</v>
      </c>
      <c r="N78" s="5">
        <f t="shared" si="68"/>
        <v>6.7239083689176124E-2</v>
      </c>
      <c r="O78" s="5">
        <f t="shared" si="69"/>
        <v>6.688030974525834E-2</v>
      </c>
      <c r="Q78" s="5">
        <f t="shared" si="57"/>
        <v>1.0000000000000002</v>
      </c>
      <c r="R78" s="5">
        <f t="shared" si="58"/>
        <v>6.4573853726260219E-2</v>
      </c>
      <c r="S78" s="5">
        <f t="shared" si="59"/>
        <v>6.4573853726260205E-2</v>
      </c>
      <c r="T78" s="2">
        <f t="shared" si="60"/>
        <v>0.25</v>
      </c>
      <c r="U78" s="2">
        <f t="shared" si="61"/>
        <v>0.25000000000000022</v>
      </c>
      <c r="W78" s="5">
        <f t="shared" si="70"/>
        <v>9.7294720389480283E-3</v>
      </c>
      <c r="X78" s="5">
        <f t="shared" si="71"/>
        <v>-3.0294292350195096E-2</v>
      </c>
      <c r="Y78" s="5">
        <f t="shared" si="72"/>
        <v>-9.7294720389479172E-3</v>
      </c>
      <c r="Z78" s="5">
        <f t="shared" si="73"/>
        <v>-4.3880262134745274E-2</v>
      </c>
      <c r="AA78" s="21"/>
      <c r="AB78" s="1">
        <f>L78*B78*F78</f>
        <v>4.203639474658706</v>
      </c>
      <c r="AC78" s="1">
        <f>M78*H78*D78*F78</f>
        <v>1.3813462668100627</v>
      </c>
      <c r="AD78" s="1">
        <f>$C$2*D78*F78-AC78</f>
        <v>0.64956905445992685</v>
      </c>
      <c r="AE78" s="1">
        <f t="shared" si="74"/>
        <v>6.2345547959286955</v>
      </c>
      <c r="AF78" s="1">
        <f t="shared" si="75"/>
        <v>1.07155457082309</v>
      </c>
      <c r="AG78" s="1">
        <f t="shared" si="76"/>
        <v>6.6565403122918587</v>
      </c>
      <c r="AH78" s="1">
        <f>L78*C78*G78</f>
        <v>2.0723723913782455</v>
      </c>
      <c r="AI78" s="1">
        <f>M78*H78*E78*G78</f>
        <v>3.4049826150980769</v>
      </c>
      <c r="AJ78" s="1">
        <f>$C$2*E78*G78-AI78</f>
        <v>1.6011708221787009</v>
      </c>
      <c r="AK78" s="1">
        <f t="shared" si="77"/>
        <v>7.0785258286550237</v>
      </c>
      <c r="AL78" s="1">
        <f t="shared" si="78"/>
        <v>1.1791853058155377</v>
      </c>
      <c r="AM78" s="1">
        <f t="shared" si="79"/>
        <v>6.6565403122918596</v>
      </c>
      <c r="AN78" s="20">
        <f t="shared" si="80"/>
        <v>13.313080624583719</v>
      </c>
      <c r="AO78" s="20">
        <f t="shared" si="81"/>
        <v>13.313080624583719</v>
      </c>
      <c r="AP78" s="20">
        <f t="shared" si="82"/>
        <v>2.2507398766386277</v>
      </c>
      <c r="AQ78" s="20">
        <f t="shared" si="83"/>
        <v>2.2507398766386277</v>
      </c>
      <c r="AS78" s="17">
        <f t="shared" si="84"/>
        <v>3.8729310804182586</v>
      </c>
      <c r="AT78" s="17">
        <f t="shared" si="85"/>
        <v>1.2909770268060854</v>
      </c>
      <c r="AU78" s="18">
        <f t="shared" si="86"/>
        <v>0.73993829446390413</v>
      </c>
      <c r="AV78" s="18">
        <f t="shared" si="87"/>
        <v>5.9038464016882486</v>
      </c>
      <c r="AW78" s="18">
        <f t="shared" si="88"/>
        <v>1.2909770268060863</v>
      </c>
      <c r="AX78" s="18">
        <f t="shared" si="89"/>
        <v>6.4548851340304303</v>
      </c>
      <c r="AY78" s="18">
        <f t="shared" si="90"/>
        <v>1.9093348735433986</v>
      </c>
      <c r="AZ78" s="18">
        <f t="shared" si="91"/>
        <v>3.1822247892389952</v>
      </c>
      <c r="BA78" s="18">
        <f t="shared" si="92"/>
        <v>1.8239286480377825</v>
      </c>
      <c r="BB78" s="18">
        <f t="shared" si="93"/>
        <v>6.9154883108201766</v>
      </c>
      <c r="BC78" s="18">
        <f t="shared" si="94"/>
        <v>1.2728899156955991</v>
      </c>
      <c r="BD78" s="17">
        <f t="shared" si="95"/>
        <v>6.3644495784779931</v>
      </c>
      <c r="BE78" s="20">
        <f t="shared" si="96"/>
        <v>12.819334712508425</v>
      </c>
      <c r="BF78" s="20">
        <f t="shared" si="97"/>
        <v>12.819334712508423</v>
      </c>
      <c r="BG78" s="20">
        <f t="shared" si="98"/>
        <v>2.5638669425016865</v>
      </c>
      <c r="BH78" s="20">
        <f t="shared" si="99"/>
        <v>2.5638669425016856</v>
      </c>
    </row>
    <row r="79" spans="1:60" x14ac:dyDescent="0.25">
      <c r="A79" s="1">
        <f t="shared" si="100"/>
        <v>74</v>
      </c>
      <c r="B79" s="1">
        <v>0.6</v>
      </c>
      <c r="C79" s="1">
        <v>0.3</v>
      </c>
      <c r="D79" s="5">
        <f t="shared" si="62"/>
        <v>1.9504338979933766E-2</v>
      </c>
      <c r="E79" s="5">
        <f t="shared" si="63"/>
        <v>4.8760847449834409E-2</v>
      </c>
      <c r="F79" s="5">
        <f t="shared" si="64"/>
        <v>98.542562057111923</v>
      </c>
      <c r="G79" s="5">
        <f t="shared" si="65"/>
        <v>99.959624966916707</v>
      </c>
      <c r="H79" s="5">
        <f t="shared" si="66"/>
        <v>10.254128591887255</v>
      </c>
      <c r="I79" s="2">
        <f t="shared" si="53"/>
        <v>0.20819698196850611</v>
      </c>
      <c r="J79" s="2">
        <f t="shared" si="54"/>
        <v>0.18477834347623356</v>
      </c>
      <c r="K79" s="2">
        <f t="shared" si="67"/>
        <v>0.19637307051930764</v>
      </c>
      <c r="L79" s="5">
        <f t="shared" si="55"/>
        <v>6.6591186601100347E-2</v>
      </c>
      <c r="M79" s="5">
        <f t="shared" si="56"/>
        <v>6.7537413117770562E-2</v>
      </c>
      <c r="N79" s="5">
        <f t="shared" si="68"/>
        <v>6.3960729891417184E-2</v>
      </c>
      <c r="O79" s="5">
        <f t="shared" si="69"/>
        <v>6.4300341868363836E-2</v>
      </c>
      <c r="Q79" s="5">
        <f t="shared" si="57"/>
        <v>1.0000000000000004</v>
      </c>
      <c r="R79" s="5">
        <f t="shared" si="58"/>
        <v>6.2128169435253199E-2</v>
      </c>
      <c r="S79" s="5">
        <f t="shared" si="59"/>
        <v>6.2128169435253171E-2</v>
      </c>
      <c r="T79" s="2">
        <f t="shared" si="60"/>
        <v>0.25000000000000022</v>
      </c>
      <c r="U79" s="2">
        <f t="shared" si="61"/>
        <v>0.25000000000000022</v>
      </c>
      <c r="W79" s="5">
        <f t="shared" si="70"/>
        <v>-9.7864103500190369E-3</v>
      </c>
      <c r="X79" s="5">
        <f t="shared" si="71"/>
        <v>-3.8157354062345994E-2</v>
      </c>
      <c r="Y79" s="5">
        <f t="shared" si="72"/>
        <v>9.7864103500191479E-3</v>
      </c>
      <c r="Z79" s="5">
        <f t="shared" si="73"/>
        <v>-2.4325853133470576E-2</v>
      </c>
      <c r="AA79" s="21"/>
      <c r="AB79" s="1">
        <f>L79*B79*F79</f>
        <v>3.9372396828573906</v>
      </c>
      <c r="AC79" s="1">
        <f>M79*H79*D79*F79</f>
        <v>1.3310619446669416</v>
      </c>
      <c r="AD79" s="1">
        <f>$C$2*D79*F79-AC79</f>
        <v>0.59094558964612864</v>
      </c>
      <c r="AE79" s="1">
        <f t="shared" si="74"/>
        <v>5.859247217170461</v>
      </c>
      <c r="AF79" s="1">
        <f t="shared" si="75"/>
        <v>1.0968444989503343</v>
      </c>
      <c r="AG79" s="1">
        <f t="shared" si="76"/>
        <v>6.3651461264746665</v>
      </c>
      <c r="AH79" s="1">
        <f>L79*C79*G79</f>
        <v>1.9969290116243879</v>
      </c>
      <c r="AI79" s="1">
        <f>M79*H79*E79*G79</f>
        <v>3.3755072432440318</v>
      </c>
      <c r="AJ79" s="1">
        <f>$C$2*E79*G79-AI79</f>
        <v>1.4986087809104527</v>
      </c>
      <c r="AK79" s="1">
        <f t="shared" si="77"/>
        <v>6.8710450357788728</v>
      </c>
      <c r="AL79" s="1">
        <f t="shared" si="78"/>
        <v>0.99270987160624635</v>
      </c>
      <c r="AM79" s="1">
        <f t="shared" si="79"/>
        <v>6.3651461264746656</v>
      </c>
      <c r="AN79" s="20">
        <f t="shared" si="80"/>
        <v>12.730292252949333</v>
      </c>
      <c r="AO79" s="20">
        <f t="shared" si="81"/>
        <v>12.730292252949333</v>
      </c>
      <c r="AP79" s="20">
        <f t="shared" si="82"/>
        <v>2.0895543705565816</v>
      </c>
      <c r="AQ79" s="20">
        <f t="shared" si="83"/>
        <v>2.0895543705565807</v>
      </c>
      <c r="AS79" s="17">
        <f t="shared" si="84"/>
        <v>3.6733613952409216</v>
      </c>
      <c r="AT79" s="17">
        <f t="shared" si="85"/>
        <v>1.2244537984136397</v>
      </c>
      <c r="AU79" s="18">
        <f t="shared" si="86"/>
        <v>0.69755373589943059</v>
      </c>
      <c r="AV79" s="18">
        <f t="shared" si="87"/>
        <v>5.5953689295539917</v>
      </c>
      <c r="AW79" s="18">
        <f t="shared" si="88"/>
        <v>1.2244537984136414</v>
      </c>
      <c r="AX79" s="18">
        <f t="shared" si="89"/>
        <v>6.1222689920682027</v>
      </c>
      <c r="AY79" s="18">
        <f t="shared" si="90"/>
        <v>1.8630925549886901</v>
      </c>
      <c r="AZ79" s="18">
        <f t="shared" si="91"/>
        <v>3.1051542583144807</v>
      </c>
      <c r="BA79" s="18">
        <f t="shared" si="92"/>
        <v>1.7689617658400039</v>
      </c>
      <c r="BB79" s="18">
        <f t="shared" si="93"/>
        <v>6.7372085791431751</v>
      </c>
      <c r="BC79" s="18">
        <f t="shared" si="94"/>
        <v>1.2420617033257928</v>
      </c>
      <c r="BD79" s="17">
        <f t="shared" si="95"/>
        <v>6.210308516628964</v>
      </c>
      <c r="BE79" s="20">
        <f t="shared" si="96"/>
        <v>12.332577508697167</v>
      </c>
      <c r="BF79" s="20">
        <f t="shared" si="97"/>
        <v>12.332577508697167</v>
      </c>
      <c r="BG79" s="20">
        <f t="shared" si="98"/>
        <v>2.4665155017394342</v>
      </c>
      <c r="BH79" s="20">
        <f t="shared" si="99"/>
        <v>2.4665155017394342</v>
      </c>
    </row>
    <row r="80" spans="1:60" x14ac:dyDescent="0.25">
      <c r="A80" s="1">
        <f t="shared" si="100"/>
        <v>75</v>
      </c>
      <c r="B80" s="1">
        <v>0.6</v>
      </c>
      <c r="C80" s="1">
        <v>0.3</v>
      </c>
      <c r="D80" s="5">
        <f t="shared" si="62"/>
        <v>1.8724165420736415E-2</v>
      </c>
      <c r="E80" s="5">
        <f t="shared" si="63"/>
        <v>4.6810413551841033E-2</v>
      </c>
      <c r="F80" s="5">
        <f t="shared" si="64"/>
        <v>99.941048035084137</v>
      </c>
      <c r="G80" s="5">
        <f t="shared" si="65"/>
        <v>98.541028464437147</v>
      </c>
      <c r="H80" s="5">
        <f t="shared" si="66"/>
        <v>10.681383949882559</v>
      </c>
      <c r="I80" s="2">
        <f t="shared" si="53"/>
        <v>0.19186458275556961</v>
      </c>
      <c r="J80" s="2">
        <f t="shared" si="54"/>
        <v>0.21528154938640753</v>
      </c>
      <c r="K80" s="2">
        <f t="shared" si="67"/>
        <v>0.20345916473386816</v>
      </c>
      <c r="L80" s="5">
        <f t="shared" si="55"/>
        <v>6.4592862146060748E-2</v>
      </c>
      <c r="M80" s="5">
        <f t="shared" si="56"/>
        <v>6.3677170943581635E-2</v>
      </c>
      <c r="N80" s="5">
        <f t="shared" si="68"/>
        <v>6.1967498146916586E-2</v>
      </c>
      <c r="O80" s="5">
        <f t="shared" si="69"/>
        <v>6.1636899056009671E-2</v>
      </c>
      <c r="Q80" s="5">
        <f t="shared" si="57"/>
        <v>1.0000000000000002</v>
      </c>
      <c r="R80" s="5">
        <f t="shared" si="58"/>
        <v>5.9511272815634175E-2</v>
      </c>
      <c r="S80" s="5">
        <f t="shared" si="59"/>
        <v>5.9511272815634161E-2</v>
      </c>
      <c r="T80" s="2">
        <f t="shared" si="60"/>
        <v>0.25</v>
      </c>
      <c r="U80" s="2">
        <f t="shared" si="61"/>
        <v>0.25000000000000022</v>
      </c>
      <c r="W80" s="5">
        <f t="shared" si="70"/>
        <v>9.7281034658249776E-3</v>
      </c>
      <c r="X80" s="5">
        <f t="shared" si="71"/>
        <v>-3.0294808860899525E-2</v>
      </c>
      <c r="Y80" s="5">
        <f t="shared" si="72"/>
        <v>-9.7281034658253107E-3</v>
      </c>
      <c r="Z80" s="5">
        <f t="shared" si="73"/>
        <v>-4.3878879390919945E-2</v>
      </c>
      <c r="AA80" s="21"/>
      <c r="AB80" s="1">
        <f>L80*B80*F80</f>
        <v>3.8732870030778144</v>
      </c>
      <c r="AC80" s="1">
        <f>M80*H80*D80*F80</f>
        <v>1.272792640002151</v>
      </c>
      <c r="AD80" s="1">
        <f>$C$2*D80*F80-AC80</f>
        <v>0.5985200757285285</v>
      </c>
      <c r="AE80" s="1">
        <f t="shared" si="74"/>
        <v>5.7445997188084945</v>
      </c>
      <c r="AF80" s="1">
        <f t="shared" si="75"/>
        <v>0.98735042354646851</v>
      </c>
      <c r="AG80" s="1">
        <f t="shared" si="76"/>
        <v>6.1334300666264339</v>
      </c>
      <c r="AH80" s="1">
        <f>L80*C80*G80</f>
        <v>1.909514120200331</v>
      </c>
      <c r="AI80" s="1">
        <f>M80*H80*E80*G80</f>
        <v>3.1374069572431527</v>
      </c>
      <c r="AJ80" s="1">
        <f>$C$2*E80*G80-AI80</f>
        <v>1.4753393370008894</v>
      </c>
      <c r="AK80" s="1">
        <f t="shared" si="77"/>
        <v>6.5222604144443732</v>
      </c>
      <c r="AL80" s="1">
        <f t="shared" si="78"/>
        <v>1.08650898918295</v>
      </c>
      <c r="AM80" s="1">
        <f t="shared" si="79"/>
        <v>6.1334300666264339</v>
      </c>
      <c r="AN80" s="20">
        <f t="shared" si="80"/>
        <v>12.266860133252868</v>
      </c>
      <c r="AO80" s="20">
        <f t="shared" si="81"/>
        <v>12.266860133252868</v>
      </c>
      <c r="AP80" s="20">
        <f t="shared" si="82"/>
        <v>2.0738594127294179</v>
      </c>
      <c r="AQ80" s="20">
        <f t="shared" si="83"/>
        <v>2.0738594127294183</v>
      </c>
      <c r="AS80" s="17">
        <f t="shared" si="84"/>
        <v>3.5685713850577754</v>
      </c>
      <c r="AT80" s="17">
        <f t="shared" si="85"/>
        <v>1.1895237950192579</v>
      </c>
      <c r="AU80" s="18">
        <f t="shared" si="86"/>
        <v>0.68178892071142161</v>
      </c>
      <c r="AV80" s="18">
        <f t="shared" si="87"/>
        <v>5.4398841007884551</v>
      </c>
      <c r="AW80" s="18">
        <f t="shared" si="88"/>
        <v>1.1895237950192588</v>
      </c>
      <c r="AX80" s="18">
        <f t="shared" si="89"/>
        <v>5.947618975096292</v>
      </c>
      <c r="AY80" s="18">
        <f t="shared" si="90"/>
        <v>1.7592906085440876</v>
      </c>
      <c r="AZ80" s="18">
        <f t="shared" si="91"/>
        <v>2.9321510142401443</v>
      </c>
      <c r="BA80" s="18">
        <f t="shared" si="92"/>
        <v>1.6805952800038977</v>
      </c>
      <c r="BB80" s="18">
        <f t="shared" si="93"/>
        <v>6.3720369027881301</v>
      </c>
      <c r="BC80" s="18">
        <f t="shared" si="94"/>
        <v>1.1728604056960581</v>
      </c>
      <c r="BD80" s="17">
        <f t="shared" si="95"/>
        <v>5.8643020284802905</v>
      </c>
      <c r="BE80" s="20">
        <f t="shared" si="96"/>
        <v>11.811921003576586</v>
      </c>
      <c r="BF80" s="20">
        <f t="shared" si="97"/>
        <v>11.811921003576582</v>
      </c>
      <c r="BG80" s="20">
        <f t="shared" si="98"/>
        <v>2.3623842007153195</v>
      </c>
      <c r="BH80" s="20">
        <f t="shared" si="99"/>
        <v>2.3623842007153169</v>
      </c>
    </row>
    <row r="81" spans="1:60" x14ac:dyDescent="0.25">
      <c r="A81" s="1">
        <f t="shared" si="100"/>
        <v>76</v>
      </c>
      <c r="B81" s="1">
        <v>0.6</v>
      </c>
      <c r="C81" s="1">
        <v>0.3</v>
      </c>
      <c r="D81" s="5">
        <f t="shared" si="62"/>
        <v>1.797519880390696E-2</v>
      </c>
      <c r="E81" s="5">
        <f t="shared" si="63"/>
        <v>4.4937997009767389E-2</v>
      </c>
      <c r="F81" s="5">
        <f t="shared" si="64"/>
        <v>98.522816425829689</v>
      </c>
      <c r="G81" s="5">
        <f t="shared" si="65"/>
        <v>99.939392841481165</v>
      </c>
      <c r="H81" s="5">
        <f t="shared" si="66"/>
        <v>11.126441614460999</v>
      </c>
      <c r="I81" s="2">
        <f t="shared" si="53"/>
        <v>0.20819582088510424</v>
      </c>
      <c r="J81" s="2">
        <f t="shared" si="54"/>
        <v>0.18478048679658987</v>
      </c>
      <c r="K81" s="2">
        <f t="shared" si="67"/>
        <v>0.19637359402077759</v>
      </c>
      <c r="L81" s="5">
        <f t="shared" si="55"/>
        <v>6.1370479769967026E-2</v>
      </c>
      <c r="M81" s="5">
        <f t="shared" si="56"/>
        <v>6.2242399558879689E-2</v>
      </c>
      <c r="N81" s="5">
        <f t="shared" si="68"/>
        <v>5.8946245521651751E-2</v>
      </c>
      <c r="O81" s="5">
        <f t="shared" si="69"/>
        <v>5.9259188065119518E-2</v>
      </c>
      <c r="Q81" s="5">
        <f t="shared" si="57"/>
        <v>1.0000000000000002</v>
      </c>
      <c r="R81" s="5">
        <f t="shared" si="58"/>
        <v>5.7257311954720308E-2</v>
      </c>
      <c r="S81" s="5">
        <f t="shared" si="59"/>
        <v>5.7257311954720294E-2</v>
      </c>
      <c r="T81" s="2">
        <f t="shared" si="60"/>
        <v>0.25</v>
      </c>
      <c r="U81" s="2">
        <f t="shared" si="61"/>
        <v>0.25000000000000022</v>
      </c>
      <c r="W81" s="5">
        <f t="shared" si="70"/>
        <v>-9.7850254569379347E-3</v>
      </c>
      <c r="X81" s="5">
        <f t="shared" si="71"/>
        <v>-3.8156761335682576E-2</v>
      </c>
      <c r="Y81" s="5">
        <f t="shared" si="72"/>
        <v>9.7850254569378237E-3</v>
      </c>
      <c r="Z81" s="5">
        <f t="shared" si="73"/>
        <v>-2.4327229285394214E-2</v>
      </c>
      <c r="AA81" s="21"/>
      <c r="AB81" s="1">
        <f>L81*B81*F81</f>
        <v>3.6278355074049333</v>
      </c>
      <c r="AC81" s="1">
        <f>M81*H81*D81*F81</f>
        <v>1.2264593011285292</v>
      </c>
      <c r="AD81" s="1">
        <f>$C$2*D81*F81-AC81</f>
        <v>0.54450791084658956</v>
      </c>
      <c r="AE81" s="1">
        <f t="shared" si="74"/>
        <v>5.3988027193800523</v>
      </c>
      <c r="AF81" s="1">
        <f t="shared" si="75"/>
        <v>1.010643892480924</v>
      </c>
      <c r="AG81" s="1">
        <f t="shared" si="76"/>
        <v>5.8649387010143865</v>
      </c>
      <c r="AH81" s="1">
        <f>L81*C81*G81</f>
        <v>1.8399985459802719</v>
      </c>
      <c r="AI81" s="1">
        <f>M81*H81*E81*G81</f>
        <v>3.1102338104556542</v>
      </c>
      <c r="AJ81" s="1">
        <f>$C$2*E81*G81-AI81</f>
        <v>1.3808423262127945</v>
      </c>
      <c r="AK81" s="1">
        <f t="shared" si="77"/>
        <v>6.3310746826487208</v>
      </c>
      <c r="AL81" s="1">
        <f t="shared" si="78"/>
        <v>0.91470634457846023</v>
      </c>
      <c r="AM81" s="1">
        <f t="shared" si="79"/>
        <v>5.8649387010143865</v>
      </c>
      <c r="AN81" s="20">
        <f t="shared" si="80"/>
        <v>11.729877402028773</v>
      </c>
      <c r="AO81" s="20">
        <f t="shared" si="81"/>
        <v>11.729877402028773</v>
      </c>
      <c r="AP81" s="20">
        <f t="shared" si="82"/>
        <v>1.925350237059384</v>
      </c>
      <c r="AQ81" s="20">
        <f t="shared" si="83"/>
        <v>1.9253502370593842</v>
      </c>
      <c r="AS81" s="17">
        <f t="shared" si="84"/>
        <v>3.3846909808508236</v>
      </c>
      <c r="AT81" s="17">
        <f t="shared" si="85"/>
        <v>1.128230326950274</v>
      </c>
      <c r="AU81" s="18">
        <f t="shared" si="86"/>
        <v>0.64273688502484472</v>
      </c>
      <c r="AV81" s="18">
        <f t="shared" si="87"/>
        <v>5.1556581928259426</v>
      </c>
      <c r="AW81" s="18">
        <f t="shared" si="88"/>
        <v>1.1282303269502745</v>
      </c>
      <c r="AX81" s="18">
        <f t="shared" si="89"/>
        <v>5.6411516347513722</v>
      </c>
      <c r="AY81" s="18">
        <f t="shared" si="90"/>
        <v>1.7166782977470088</v>
      </c>
      <c r="AZ81" s="18">
        <f t="shared" si="91"/>
        <v>2.8611304962450128</v>
      </c>
      <c r="BA81" s="18">
        <f t="shared" si="92"/>
        <v>1.6299456404234358</v>
      </c>
      <c r="BB81" s="18">
        <f t="shared" si="93"/>
        <v>6.2077544344154578</v>
      </c>
      <c r="BC81" s="18">
        <f t="shared" si="94"/>
        <v>1.1444521984980063</v>
      </c>
      <c r="BD81" s="17">
        <f t="shared" si="95"/>
        <v>5.7222609924900274</v>
      </c>
      <c r="BE81" s="20">
        <f t="shared" si="96"/>
        <v>11.3634126272414</v>
      </c>
      <c r="BF81" s="20">
        <f t="shared" si="97"/>
        <v>11.363412627241399</v>
      </c>
      <c r="BG81" s="20">
        <f t="shared" si="98"/>
        <v>2.2726825254482805</v>
      </c>
      <c r="BH81" s="20">
        <f t="shared" si="99"/>
        <v>2.272682525448281</v>
      </c>
    </row>
    <row r="82" spans="1:60" x14ac:dyDescent="0.25">
      <c r="A82" s="1">
        <f t="shared" si="100"/>
        <v>77</v>
      </c>
      <c r="B82" s="1">
        <v>0.6</v>
      </c>
      <c r="C82" s="1">
        <v>0.3</v>
      </c>
      <c r="D82" s="5">
        <f t="shared" si="62"/>
        <v>1.7256190851750682E-2</v>
      </c>
      <c r="E82" s="5">
        <f t="shared" si="63"/>
        <v>4.3140477129376693E-2</v>
      </c>
      <c r="F82" s="5">
        <f t="shared" si="64"/>
        <v>99.920824890972696</v>
      </c>
      <c r="G82" s="5">
        <f t="shared" si="65"/>
        <v>98.521283592657312</v>
      </c>
      <c r="H82" s="5">
        <f t="shared" si="66"/>
        <v>11.590043348396875</v>
      </c>
      <c r="I82" s="2">
        <f t="shared" si="53"/>
        <v>0.19186572667423318</v>
      </c>
      <c r="J82" s="2">
        <f t="shared" si="54"/>
        <v>0.21527938874621011</v>
      </c>
      <c r="K82" s="2">
        <f t="shared" si="67"/>
        <v>0.20345868846982773</v>
      </c>
      <c r="L82" s="5">
        <f t="shared" si="55"/>
        <v>5.9528735716052654E-2</v>
      </c>
      <c r="M82" s="5">
        <f t="shared" si="56"/>
        <v>5.8684954293419182E-2</v>
      </c>
      <c r="N82" s="5">
        <f t="shared" si="68"/>
        <v>5.7109208152038633E-2</v>
      </c>
      <c r="O82" s="5">
        <f t="shared" si="69"/>
        <v>5.680457132676732E-2</v>
      </c>
      <c r="Q82" s="5">
        <f t="shared" si="57"/>
        <v>1.0000000000000002</v>
      </c>
      <c r="R82" s="5">
        <f t="shared" si="58"/>
        <v>5.484559752624709E-2</v>
      </c>
      <c r="S82" s="5">
        <f t="shared" si="59"/>
        <v>5.4845597526247077E-2</v>
      </c>
      <c r="T82" s="2">
        <f t="shared" si="60"/>
        <v>0.25</v>
      </c>
      <c r="U82" s="2">
        <f t="shared" si="61"/>
        <v>0.25</v>
      </c>
      <c r="W82" s="5">
        <f t="shared" si="70"/>
        <v>9.7267347622651545E-3</v>
      </c>
      <c r="X82" s="5">
        <f t="shared" si="71"/>
        <v>-3.0295325425800601E-2</v>
      </c>
      <c r="Y82" s="5">
        <f t="shared" si="72"/>
        <v>-9.7267347622654876E-3</v>
      </c>
      <c r="Z82" s="5">
        <f t="shared" si="73"/>
        <v>-4.3877496516931291E-2</v>
      </c>
      <c r="AA82" s="21"/>
      <c r="AB82" s="1">
        <f>L82*B82*F82</f>
        <v>3.5688962264788135</v>
      </c>
      <c r="AC82" s="1">
        <f>M82*H82*D82*F82</f>
        <v>1.1727698083374949</v>
      </c>
      <c r="AD82" s="1">
        <f>$C$2*D82*F82-AC82</f>
        <v>0.55148301604548999</v>
      </c>
      <c r="AE82" s="1">
        <f t="shared" si="74"/>
        <v>5.293149050861798</v>
      </c>
      <c r="AF82" s="1">
        <f t="shared" si="75"/>
        <v>0.90976319941656048</v>
      </c>
      <c r="AG82" s="1">
        <f t="shared" si="76"/>
        <v>5.6514292342328689</v>
      </c>
      <c r="AH82" s="1">
        <f>L82*C82*G82</f>
        <v>1.7594542360180714</v>
      </c>
      <c r="AI82" s="1">
        <f>M82*H82*E82*G82</f>
        <v>2.8908585122820409</v>
      </c>
      <c r="AJ82" s="1">
        <f>$C$2*E82*G82-AI82</f>
        <v>1.3593966693038273</v>
      </c>
      <c r="AK82" s="1">
        <f t="shared" si="77"/>
        <v>6.0097094176039398</v>
      </c>
      <c r="AL82" s="1">
        <f t="shared" si="78"/>
        <v>1.0011164859327564</v>
      </c>
      <c r="AM82" s="1">
        <f t="shared" si="79"/>
        <v>5.6514292342328689</v>
      </c>
      <c r="AN82" s="20">
        <f t="shared" si="80"/>
        <v>11.302858468465738</v>
      </c>
      <c r="AO82" s="20">
        <f t="shared" si="81"/>
        <v>11.302858468465738</v>
      </c>
      <c r="AP82" s="20">
        <f t="shared" si="82"/>
        <v>1.9108796853493173</v>
      </c>
      <c r="AQ82" s="20">
        <f t="shared" si="83"/>
        <v>1.9108796853493168</v>
      </c>
      <c r="AS82" s="17">
        <f t="shared" si="84"/>
        <v>3.2881304078765403</v>
      </c>
      <c r="AT82" s="17">
        <f t="shared" si="85"/>
        <v>1.0960434692921799</v>
      </c>
      <c r="AU82" s="18">
        <f t="shared" si="86"/>
        <v>0.628209355090805</v>
      </c>
      <c r="AV82" s="18">
        <f t="shared" si="87"/>
        <v>5.0123832322595252</v>
      </c>
      <c r="AW82" s="18">
        <f t="shared" si="88"/>
        <v>1.0960434692921803</v>
      </c>
      <c r="AX82" s="18">
        <f t="shared" si="89"/>
        <v>5.4802173464609005</v>
      </c>
      <c r="AY82" s="18">
        <f t="shared" si="90"/>
        <v>1.6210376003076401</v>
      </c>
      <c r="AZ82" s="18">
        <f t="shared" si="91"/>
        <v>2.7017293338460657</v>
      </c>
      <c r="BA82" s="18">
        <f t="shared" si="92"/>
        <v>1.5485258477398025</v>
      </c>
      <c r="BB82" s="18">
        <f t="shared" si="93"/>
        <v>5.8712927818935086</v>
      </c>
      <c r="BC82" s="18">
        <f t="shared" si="94"/>
        <v>1.0806917335384263</v>
      </c>
      <c r="BD82" s="17">
        <f t="shared" si="95"/>
        <v>5.4034586676921323</v>
      </c>
      <c r="BE82" s="20">
        <f t="shared" si="96"/>
        <v>10.883676014153034</v>
      </c>
      <c r="BF82" s="20">
        <f t="shared" si="97"/>
        <v>10.883676014153032</v>
      </c>
      <c r="BG82" s="20">
        <f t="shared" si="98"/>
        <v>2.1767352028306073</v>
      </c>
      <c r="BH82" s="20">
        <f t="shared" si="99"/>
        <v>2.1767352028306064</v>
      </c>
    </row>
    <row r="83" spans="1:60" x14ac:dyDescent="0.25">
      <c r="A83" s="1">
        <f t="shared" si="100"/>
        <v>78</v>
      </c>
      <c r="B83" s="1">
        <v>0.6</v>
      </c>
      <c r="C83" s="1">
        <v>0.3</v>
      </c>
      <c r="D83" s="5">
        <f t="shared" si="62"/>
        <v>1.6565943217680654E-2</v>
      </c>
      <c r="E83" s="5">
        <f t="shared" si="63"/>
        <v>4.1414858044201627E-2</v>
      </c>
      <c r="F83" s="5">
        <f t="shared" si="64"/>
        <v>98.503080359634737</v>
      </c>
      <c r="G83" s="5">
        <f t="shared" si="65"/>
        <v>99.919170481464462</v>
      </c>
      <c r="H83" s="5">
        <f t="shared" si="66"/>
        <v>12.072961821246746</v>
      </c>
      <c r="I83" s="2">
        <f t="shared" si="53"/>
        <v>0.2081946596933768</v>
      </c>
      <c r="J83" s="2">
        <f t="shared" si="54"/>
        <v>0.18478263032058218</v>
      </c>
      <c r="K83" s="2">
        <f t="shared" si="67"/>
        <v>0.19637411756836998</v>
      </c>
      <c r="L83" s="5">
        <f t="shared" si="55"/>
        <v>5.655907305008092E-2</v>
      </c>
      <c r="M83" s="5">
        <f t="shared" si="56"/>
        <v>5.7362521357304609E-2</v>
      </c>
      <c r="N83" s="5">
        <f t="shared" si="68"/>
        <v>5.4324893840533746E-2</v>
      </c>
      <c r="O83" s="5">
        <f t="shared" si="69"/>
        <v>5.4613261268403698E-2</v>
      </c>
      <c r="Q83" s="5">
        <f t="shared" si="57"/>
        <v>1.0000000000000002</v>
      </c>
      <c r="R83" s="5">
        <f t="shared" si="58"/>
        <v>5.2768330405237582E-2</v>
      </c>
      <c r="S83" s="5">
        <f t="shared" si="59"/>
        <v>5.2768330405237568E-2</v>
      </c>
      <c r="T83" s="2">
        <f t="shared" si="60"/>
        <v>0.25</v>
      </c>
      <c r="U83" s="2">
        <f t="shared" si="61"/>
        <v>0.24999999999999978</v>
      </c>
      <c r="W83" s="5">
        <f t="shared" si="70"/>
        <v>-9.7836404342381833E-3</v>
      </c>
      <c r="X83" s="5">
        <f t="shared" si="71"/>
        <v>-3.8156168558390768E-2</v>
      </c>
      <c r="Y83" s="5">
        <f t="shared" si="72"/>
        <v>9.7836404342384053E-3</v>
      </c>
      <c r="Z83" s="5">
        <f t="shared" si="73"/>
        <v>-2.4328605567726647E-2</v>
      </c>
      <c r="AA83" s="21"/>
      <c r="AB83" s="1">
        <f>L83*B83*F83</f>
        <v>3.3427457506311433</v>
      </c>
      <c r="AC83" s="1">
        <f>M83*H83*D83*F83</f>
        <v>1.130077010177968</v>
      </c>
      <c r="AD83" s="1">
        <f>$C$2*D83*F83-AC83</f>
        <v>0.50171942582637552</v>
      </c>
      <c r="AE83" s="1">
        <f t="shared" si="74"/>
        <v>4.9745421866354871</v>
      </c>
      <c r="AF83" s="1">
        <f t="shared" si="75"/>
        <v>0.93121781255544378</v>
      </c>
      <c r="AG83" s="1">
        <f t="shared" si="76"/>
        <v>5.4040405733645551</v>
      </c>
      <c r="AH83" s="1">
        <f>L83*C83*G83</f>
        <v>1.6954006987093915</v>
      </c>
      <c r="AI83" s="1">
        <f>M83*H83*E83*G83</f>
        <v>2.8658077753735824</v>
      </c>
      <c r="AJ83" s="1">
        <f>$C$2*E83*G83-AI83</f>
        <v>1.2723304860106497</v>
      </c>
      <c r="AK83" s="1">
        <f t="shared" si="77"/>
        <v>5.833538960093624</v>
      </c>
      <c r="AL83" s="1">
        <f t="shared" si="78"/>
        <v>0.8428320992815812</v>
      </c>
      <c r="AM83" s="1">
        <f t="shared" si="79"/>
        <v>5.4040405733645551</v>
      </c>
      <c r="AN83" s="20">
        <f t="shared" si="80"/>
        <v>10.808081146729112</v>
      </c>
      <c r="AO83" s="20">
        <f t="shared" si="81"/>
        <v>10.80808114672911</v>
      </c>
      <c r="AP83" s="20">
        <f t="shared" si="82"/>
        <v>1.7740499118370252</v>
      </c>
      <c r="AQ83" s="20">
        <f t="shared" si="83"/>
        <v>1.774049911837025</v>
      </c>
      <c r="AS83" s="17">
        <f t="shared" si="84"/>
        <v>3.1187058542105248</v>
      </c>
      <c r="AT83" s="17">
        <f t="shared" si="85"/>
        <v>1.0395686180701749</v>
      </c>
      <c r="AU83" s="18">
        <f t="shared" si="86"/>
        <v>0.59222781793416868</v>
      </c>
      <c r="AV83" s="18">
        <f t="shared" si="87"/>
        <v>4.7505022902148681</v>
      </c>
      <c r="AW83" s="18">
        <f t="shared" si="88"/>
        <v>1.0395686180701753</v>
      </c>
      <c r="AX83" s="18">
        <f t="shared" si="89"/>
        <v>5.197843090350875</v>
      </c>
      <c r="AY83" s="18">
        <f t="shared" si="90"/>
        <v>1.5817703405349537</v>
      </c>
      <c r="AZ83" s="18">
        <f t="shared" si="91"/>
        <v>2.6362839008915886</v>
      </c>
      <c r="BA83" s="18">
        <f t="shared" si="92"/>
        <v>1.5018543604926435</v>
      </c>
      <c r="BB83" s="18">
        <f t="shared" si="93"/>
        <v>5.7199086019191858</v>
      </c>
      <c r="BC83" s="18">
        <f t="shared" si="94"/>
        <v>1.0545135603566349</v>
      </c>
      <c r="BD83" s="17">
        <f t="shared" si="95"/>
        <v>5.2725678017831772</v>
      </c>
      <c r="BE83" s="20">
        <f t="shared" si="96"/>
        <v>10.470410892134055</v>
      </c>
      <c r="BF83" s="20">
        <f t="shared" si="97"/>
        <v>10.470410892134051</v>
      </c>
      <c r="BG83" s="20">
        <f t="shared" si="98"/>
        <v>2.0940821784268122</v>
      </c>
      <c r="BH83" s="20">
        <f t="shared" si="99"/>
        <v>2.0940821784268104</v>
      </c>
    </row>
    <row r="84" spans="1:60" x14ac:dyDescent="0.25">
      <c r="A84" s="1">
        <f t="shared" si="100"/>
        <v>79</v>
      </c>
      <c r="B84" s="1">
        <v>0.6</v>
      </c>
      <c r="C84" s="1">
        <v>0.3</v>
      </c>
      <c r="D84" s="5">
        <f t="shared" si="62"/>
        <v>1.5903305488973427E-2</v>
      </c>
      <c r="E84" s="5">
        <f t="shared" si="63"/>
        <v>3.9758263722433559E-2</v>
      </c>
      <c r="F84" s="5">
        <f t="shared" si="64"/>
        <v>99.900611508113201</v>
      </c>
      <c r="G84" s="5">
        <f t="shared" si="65"/>
        <v>98.501548285608763</v>
      </c>
      <c r="H84" s="5">
        <f t="shared" si="66"/>
        <v>12.576001897132029</v>
      </c>
      <c r="I84" s="2">
        <f t="shared" si="53"/>
        <v>0.19186687070197883</v>
      </c>
      <c r="J84" s="2">
        <f t="shared" si="54"/>
        <v>0.21527722790328685</v>
      </c>
      <c r="K84" s="2">
        <f t="shared" si="67"/>
        <v>0.20345821215748439</v>
      </c>
      <c r="L84" s="5">
        <f t="shared" si="55"/>
        <v>5.4861640403877761E-2</v>
      </c>
      <c r="M84" s="5">
        <f t="shared" si="56"/>
        <v>5.4084121668794609E-2</v>
      </c>
      <c r="N84" s="5">
        <f t="shared" si="68"/>
        <v>5.2631811079813615E-2</v>
      </c>
      <c r="O84" s="5">
        <f t="shared" si="69"/>
        <v>5.2351097687760965E-2</v>
      </c>
      <c r="Q84" s="5">
        <f t="shared" si="57"/>
        <v>1.0000000000000002</v>
      </c>
      <c r="R84" s="5">
        <f t="shared" si="58"/>
        <v>5.0545710513946261E-2</v>
      </c>
      <c r="S84" s="5">
        <f t="shared" si="59"/>
        <v>5.0545710513946247E-2</v>
      </c>
      <c r="T84" s="2">
        <f t="shared" si="60"/>
        <v>0.25</v>
      </c>
      <c r="U84" s="2">
        <f t="shared" si="61"/>
        <v>0.24999999999999978</v>
      </c>
      <c r="W84" s="5">
        <f t="shared" si="70"/>
        <v>9.725365928393126E-3</v>
      </c>
      <c r="X84" s="5">
        <f t="shared" si="71"/>
        <v>-3.0295842044853361E-2</v>
      </c>
      <c r="Y84" s="5">
        <f t="shared" si="72"/>
        <v>-9.7253659283929039E-3</v>
      </c>
      <c r="Z84" s="5">
        <f t="shared" si="73"/>
        <v>-4.3876113512906656E-2</v>
      </c>
      <c r="AA84" s="21"/>
      <c r="AB84" s="1">
        <f>L84*B84*F84</f>
        <v>3.2884268548113593</v>
      </c>
      <c r="AC84" s="1">
        <f>M84*H84*D84*F84</f>
        <v>1.0806073655183555</v>
      </c>
      <c r="AD84" s="1">
        <f>$C$2*D84*F84-AC84</f>
        <v>0.50814257783042316</v>
      </c>
      <c r="AE84" s="1">
        <f t="shared" si="74"/>
        <v>4.8771767981601375</v>
      </c>
      <c r="AF84" s="1">
        <f t="shared" si="75"/>
        <v>0.83827292384452234</v>
      </c>
      <c r="AG84" s="1">
        <f t="shared" si="76"/>
        <v>5.2073071441742371</v>
      </c>
      <c r="AH84" s="1">
        <f>L84*C84*G84</f>
        <v>1.6211869563810808</v>
      </c>
      <c r="AI84" s="1">
        <f>M84*H84*E84*G84</f>
        <v>2.6636848610217552</v>
      </c>
      <c r="AJ84" s="1">
        <f>$C$2*E84*G84-AI84</f>
        <v>1.2525656727855012</v>
      </c>
      <c r="AK84" s="1">
        <f t="shared" si="77"/>
        <v>5.5374374901883368</v>
      </c>
      <c r="AL84" s="1">
        <f t="shared" si="78"/>
        <v>0.92243532677140117</v>
      </c>
      <c r="AM84" s="1">
        <f t="shared" si="79"/>
        <v>5.2073071441742371</v>
      </c>
      <c r="AN84" s="20">
        <f t="shared" si="80"/>
        <v>10.414614288348474</v>
      </c>
      <c r="AO84" s="20">
        <f t="shared" si="81"/>
        <v>10.414614288348474</v>
      </c>
      <c r="AP84" s="20">
        <f t="shared" si="82"/>
        <v>1.7607082506159244</v>
      </c>
      <c r="AQ84" s="20">
        <f t="shared" si="83"/>
        <v>1.7607082506159235</v>
      </c>
      <c r="AS84" s="17">
        <f t="shared" si="84"/>
        <v>3.0297284336731787</v>
      </c>
      <c r="AT84" s="17">
        <f t="shared" si="85"/>
        <v>1.0099094778910598</v>
      </c>
      <c r="AU84" s="18">
        <f t="shared" si="86"/>
        <v>0.57884046545771883</v>
      </c>
      <c r="AV84" s="18">
        <f t="shared" si="87"/>
        <v>4.6184783770219573</v>
      </c>
      <c r="AW84" s="18">
        <f t="shared" si="88"/>
        <v>1.0099094778910602</v>
      </c>
      <c r="AX84" s="18">
        <f t="shared" si="89"/>
        <v>5.0495473894552987</v>
      </c>
      <c r="AY84" s="18">
        <f t="shared" si="90"/>
        <v>1.493649223445964</v>
      </c>
      <c r="AZ84" s="18">
        <f t="shared" si="91"/>
        <v>2.4894153724099395</v>
      </c>
      <c r="BA84" s="18">
        <f t="shared" si="92"/>
        <v>1.4268351613973169</v>
      </c>
      <c r="BB84" s="18">
        <f t="shared" si="93"/>
        <v>5.4098997572532204</v>
      </c>
      <c r="BC84" s="18">
        <f t="shared" si="94"/>
        <v>0.99576614896397553</v>
      </c>
      <c r="BD84" s="17">
        <f t="shared" si="95"/>
        <v>4.978830744819879</v>
      </c>
      <c r="BE84" s="20">
        <f t="shared" si="96"/>
        <v>10.028378134275178</v>
      </c>
      <c r="BF84" s="20">
        <f t="shared" si="97"/>
        <v>10.028378134275178</v>
      </c>
      <c r="BG84" s="20">
        <f t="shared" si="98"/>
        <v>2.0056756268550355</v>
      </c>
      <c r="BH84" s="20">
        <f t="shared" si="99"/>
        <v>2.0056756268550355</v>
      </c>
    </row>
    <row r="85" spans="1:60" x14ac:dyDescent="0.25">
      <c r="A85" s="1">
        <f t="shared" si="100"/>
        <v>80</v>
      </c>
      <c r="B85" s="1">
        <v>0.6</v>
      </c>
      <c r="C85" s="1">
        <v>0.3</v>
      </c>
      <c r="D85" s="5">
        <f t="shared" si="62"/>
        <v>1.5267173269414489E-2</v>
      </c>
      <c r="E85" s="5">
        <f t="shared" si="63"/>
        <v>3.8167933173536214E-2</v>
      </c>
      <c r="F85" s="5">
        <f t="shared" si="64"/>
        <v>98.483353854092584</v>
      </c>
      <c r="G85" s="5">
        <f t="shared" si="65"/>
        <v>99.898957882339047</v>
      </c>
      <c r="H85" s="5">
        <f t="shared" si="66"/>
        <v>13.100001976179197</v>
      </c>
      <c r="I85" s="2">
        <f t="shared" si="53"/>
        <v>0.20819349839343038</v>
      </c>
      <c r="J85" s="2">
        <f t="shared" si="54"/>
        <v>0.18478477404801663</v>
      </c>
      <c r="K85" s="2">
        <f t="shared" si="67"/>
        <v>0.19637464116203662</v>
      </c>
      <c r="L85" s="5">
        <f t="shared" si="55"/>
        <v>5.2124877571458485E-2</v>
      </c>
      <c r="M85" s="5">
        <f t="shared" si="56"/>
        <v>5.2865231408093849E-2</v>
      </c>
      <c r="N85" s="5">
        <f t="shared" si="68"/>
        <v>5.0065853471262502E-2</v>
      </c>
      <c r="O85" s="5">
        <f t="shared" si="69"/>
        <v>5.033157563795377E-2</v>
      </c>
      <c r="Q85" s="5">
        <f t="shared" si="57"/>
        <v>1.0000000000000002</v>
      </c>
      <c r="R85" s="5">
        <f t="shared" si="58"/>
        <v>4.8631285658633255E-2</v>
      </c>
      <c r="S85" s="5">
        <f t="shared" si="59"/>
        <v>4.8631285658633241E-2</v>
      </c>
      <c r="T85" s="2">
        <f t="shared" si="60"/>
        <v>0.25000000000000022</v>
      </c>
      <c r="U85" s="2">
        <f t="shared" si="61"/>
        <v>0.25</v>
      </c>
      <c r="W85" s="5">
        <f t="shared" si="70"/>
        <v>-9.7822552820467923E-3</v>
      </c>
      <c r="X85" s="5">
        <f t="shared" si="71"/>
        <v>-3.8155575730525304E-2</v>
      </c>
      <c r="Y85" s="5">
        <f t="shared" si="72"/>
        <v>9.7822552820467923E-3</v>
      </c>
      <c r="Z85" s="5">
        <f t="shared" si="73"/>
        <v>-2.4329981980341975E-2</v>
      </c>
      <c r="AA85" s="21"/>
      <c r="AB85" s="1">
        <f>L85*B85*F85</f>
        <v>3.0800596574827197</v>
      </c>
      <c r="AC85" s="1">
        <f>M85*H85*D85*F85</f>
        <v>1.0412690582683592</v>
      </c>
      <c r="AD85" s="1">
        <f>$C$2*D85*F85-AC85</f>
        <v>0.46229336917513142</v>
      </c>
      <c r="AE85" s="1">
        <f t="shared" si="74"/>
        <v>4.5836220849262101</v>
      </c>
      <c r="AF85" s="1">
        <f t="shared" si="75"/>
        <v>0.85803384336152089</v>
      </c>
      <c r="AG85" s="1">
        <f t="shared" si="76"/>
        <v>4.9793625591125998</v>
      </c>
      <c r="AH85" s="1">
        <f>L85*C85*G85</f>
        <v>1.5621662847399629</v>
      </c>
      <c r="AI85" s="1">
        <f>M85*H85*E85*G85</f>
        <v>2.6405907629386371</v>
      </c>
      <c r="AJ85" s="1">
        <f>$C$2*E85*G85-AI85</f>
        <v>1.1723459856203884</v>
      </c>
      <c r="AK85" s="1">
        <f t="shared" si="77"/>
        <v>5.3751030332989878</v>
      </c>
      <c r="AL85" s="1">
        <f t="shared" si="78"/>
        <v>0.77660551143400003</v>
      </c>
      <c r="AM85" s="1">
        <f t="shared" si="79"/>
        <v>4.9793625591125998</v>
      </c>
      <c r="AN85" s="20">
        <f t="shared" si="80"/>
        <v>9.9587251182251979</v>
      </c>
      <c r="AO85" s="20">
        <f t="shared" si="81"/>
        <v>9.9587251182251997</v>
      </c>
      <c r="AP85" s="20">
        <f t="shared" si="82"/>
        <v>1.6346393547955198</v>
      </c>
      <c r="AQ85" s="20">
        <f t="shared" si="83"/>
        <v>1.6346393547955209</v>
      </c>
      <c r="AS85" s="17">
        <f t="shared" si="84"/>
        <v>2.8736232683391818</v>
      </c>
      <c r="AT85" s="17">
        <f t="shared" si="85"/>
        <v>0.95787442277972712</v>
      </c>
      <c r="AU85" s="18">
        <f t="shared" si="86"/>
        <v>0.54568800466376355</v>
      </c>
      <c r="AV85" s="18">
        <f t="shared" si="87"/>
        <v>4.3771856957826722</v>
      </c>
      <c r="AW85" s="18">
        <f t="shared" si="88"/>
        <v>0.95787442277972756</v>
      </c>
      <c r="AX85" s="18">
        <f t="shared" si="89"/>
        <v>4.7893721138986365</v>
      </c>
      <c r="AY85" s="18">
        <f t="shared" si="90"/>
        <v>1.4574644273327406</v>
      </c>
      <c r="AZ85" s="18">
        <f t="shared" si="91"/>
        <v>2.4291073788879003</v>
      </c>
      <c r="BA85" s="18">
        <f t="shared" si="92"/>
        <v>1.3838293696711252</v>
      </c>
      <c r="BB85" s="18">
        <f t="shared" si="93"/>
        <v>5.2704011758917666</v>
      </c>
      <c r="BC85" s="18">
        <f t="shared" si="94"/>
        <v>0.97164295155516056</v>
      </c>
      <c r="BD85" s="17">
        <f t="shared" si="95"/>
        <v>4.8582147577758015</v>
      </c>
      <c r="BE85" s="20">
        <f t="shared" si="96"/>
        <v>9.647586871674438</v>
      </c>
      <c r="BF85" s="20">
        <f t="shared" si="97"/>
        <v>9.647586871674438</v>
      </c>
      <c r="BG85" s="20">
        <f t="shared" si="98"/>
        <v>1.9295173743348888</v>
      </c>
      <c r="BH85" s="20">
        <f t="shared" si="99"/>
        <v>1.9295173743348881</v>
      </c>
    </row>
    <row r="86" spans="1:60" x14ac:dyDescent="0.25">
      <c r="A86" s="1">
        <f t="shared" si="100"/>
        <v>81</v>
      </c>
      <c r="B86" s="1">
        <v>0.6</v>
      </c>
      <c r="C86" s="1">
        <v>0.3</v>
      </c>
      <c r="D86" s="5">
        <f t="shared" si="62"/>
        <v>1.4656486338637909E-2</v>
      </c>
      <c r="E86" s="5">
        <f t="shared" si="63"/>
        <v>3.6641215846594764E-2</v>
      </c>
      <c r="F86" s="5">
        <f t="shared" si="64"/>
        <v>99.880407881979863</v>
      </c>
      <c r="G86" s="5">
        <f t="shared" si="65"/>
        <v>98.481822538857216</v>
      </c>
      <c r="H86" s="5">
        <f t="shared" si="66"/>
        <v>13.64583539185333</v>
      </c>
      <c r="I86" s="2">
        <f t="shared" si="53"/>
        <v>0.19186801483870419</v>
      </c>
      <c r="J86" s="2">
        <f t="shared" si="54"/>
        <v>0.21527506685783426</v>
      </c>
      <c r="K86" s="2">
        <f t="shared" si="67"/>
        <v>0.20345773579688031</v>
      </c>
      <c r="L86" s="5">
        <f t="shared" si="55"/>
        <v>5.0560448687498441E-2</v>
      </c>
      <c r="M86" s="5">
        <f t="shared" si="56"/>
        <v>4.9843989013151582E-2</v>
      </c>
      <c r="N86" s="5">
        <f t="shared" si="68"/>
        <v>4.8505444691169124E-2</v>
      </c>
      <c r="O86" s="5">
        <f t="shared" si="69"/>
        <v>4.8246776009925343E-2</v>
      </c>
      <c r="Q86" s="5">
        <f t="shared" si="57"/>
        <v>1.0000000000000002</v>
      </c>
      <c r="R86" s="5">
        <f t="shared" si="58"/>
        <v>4.6582934029932022E-2</v>
      </c>
      <c r="S86" s="5">
        <f t="shared" si="59"/>
        <v>4.6582934029932015E-2</v>
      </c>
      <c r="T86" s="2">
        <f t="shared" si="60"/>
        <v>0.25</v>
      </c>
      <c r="U86" s="2">
        <f t="shared" si="61"/>
        <v>0.25</v>
      </c>
      <c r="W86" s="5">
        <f t="shared" si="70"/>
        <v>9.7239969643321267E-3</v>
      </c>
      <c r="X86" s="5">
        <f t="shared" si="71"/>
        <v>-3.0296358718012284E-2</v>
      </c>
      <c r="Y86" s="5">
        <f t="shared" si="72"/>
        <v>-9.7239969643321267E-3</v>
      </c>
      <c r="Z86" s="5">
        <f t="shared" si="73"/>
        <v>-4.3874730378970828E-2</v>
      </c>
      <c r="AA86" s="21"/>
      <c r="AB86" s="1">
        <f>L86*B86*F86</f>
        <v>3.0299989425619542</v>
      </c>
      <c r="AC86" s="1">
        <f>M86*H86*D86*F86</f>
        <v>0.99568759061970058</v>
      </c>
      <c r="AD86" s="1">
        <f>$C$2*D86*F86-AC86</f>
        <v>0.46820824300011943</v>
      </c>
      <c r="AE86" s="1">
        <f t="shared" si="74"/>
        <v>4.493894776181774</v>
      </c>
      <c r="AF86" s="1">
        <f t="shared" si="75"/>
        <v>0.77240048348446944</v>
      </c>
      <c r="AG86" s="1">
        <f t="shared" si="76"/>
        <v>4.7980870166661242</v>
      </c>
      <c r="AH86" s="1">
        <f>L86*C86*G86</f>
        <v>1.4937855405381653</v>
      </c>
      <c r="AI86" s="1">
        <f>M86*H86*E86*G86</f>
        <v>2.4543634403109706</v>
      </c>
      <c r="AJ86" s="1">
        <f>$C$2*E86*G86-AI86</f>
        <v>1.1541302763013377</v>
      </c>
      <c r="AK86" s="1">
        <f t="shared" si="77"/>
        <v>5.1022792571504736</v>
      </c>
      <c r="AL86" s="1">
        <f t="shared" si="78"/>
        <v>0.84993803581698835</v>
      </c>
      <c r="AM86" s="1">
        <f t="shared" si="79"/>
        <v>4.7980870166661242</v>
      </c>
      <c r="AN86" s="20">
        <f t="shared" si="80"/>
        <v>9.5961740333322467</v>
      </c>
      <c r="AO86" s="20">
        <f t="shared" si="81"/>
        <v>9.5961740333322485</v>
      </c>
      <c r="AP86" s="20">
        <f t="shared" si="82"/>
        <v>1.622338519301457</v>
      </c>
      <c r="AQ86" s="20">
        <f t="shared" si="83"/>
        <v>1.6223385193014579</v>
      </c>
      <c r="AS86" s="17">
        <f t="shared" si="84"/>
        <v>2.7916334707493822</v>
      </c>
      <c r="AT86" s="17">
        <f t="shared" si="85"/>
        <v>0.93054449024979402</v>
      </c>
      <c r="AU86" s="18">
        <f t="shared" si="86"/>
        <v>0.53335134337002599</v>
      </c>
      <c r="AV86" s="18">
        <f t="shared" si="87"/>
        <v>4.255529304369202</v>
      </c>
      <c r="AW86" s="18">
        <f t="shared" si="88"/>
        <v>0.93054449024979424</v>
      </c>
      <c r="AX86" s="18">
        <f t="shared" si="89"/>
        <v>4.6527224512489704</v>
      </c>
      <c r="AY86" s="18">
        <f t="shared" si="90"/>
        <v>1.3762716727425175</v>
      </c>
      <c r="AZ86" s="18">
        <f t="shared" si="91"/>
        <v>2.2937861212375283</v>
      </c>
      <c r="BA86" s="18">
        <f t="shared" si="92"/>
        <v>1.31470759537478</v>
      </c>
      <c r="BB86" s="18">
        <f t="shared" si="93"/>
        <v>4.984765389354826</v>
      </c>
      <c r="BC86" s="18">
        <f t="shared" si="94"/>
        <v>0.91751444849501151</v>
      </c>
      <c r="BD86" s="17">
        <f t="shared" si="95"/>
        <v>4.5875722424750576</v>
      </c>
      <c r="BE86" s="20">
        <f t="shared" si="96"/>
        <v>9.240294693724028</v>
      </c>
      <c r="BF86" s="20">
        <f t="shared" si="97"/>
        <v>9.240294693724028</v>
      </c>
      <c r="BG86" s="20">
        <f t="shared" si="98"/>
        <v>1.8480589387448059</v>
      </c>
      <c r="BH86" s="20">
        <f t="shared" si="99"/>
        <v>1.8480589387448059</v>
      </c>
    </row>
    <row r="87" spans="1:60" x14ac:dyDescent="0.25">
      <c r="A87" s="1">
        <f t="shared" si="100"/>
        <v>82</v>
      </c>
      <c r="B87" s="1">
        <v>0.6</v>
      </c>
      <c r="C87" s="1">
        <v>0.3</v>
      </c>
      <c r="D87" s="5">
        <f t="shared" si="62"/>
        <v>1.4070226885092392E-2</v>
      </c>
      <c r="E87" s="5">
        <f t="shared" si="63"/>
        <v>3.517556721273097E-2</v>
      </c>
      <c r="F87" s="5">
        <f t="shared" si="64"/>
        <v>98.463636904770681</v>
      </c>
      <c r="G87" s="5">
        <f t="shared" si="65"/>
        <v>99.878755039579318</v>
      </c>
      <c r="H87" s="5">
        <f t="shared" si="66"/>
        <v>14.214411866513887</v>
      </c>
      <c r="I87" s="2">
        <f t="shared" si="53"/>
        <v>0.20819233698536999</v>
      </c>
      <c r="J87" s="2">
        <f t="shared" si="54"/>
        <v>0.18478691797869828</v>
      </c>
      <c r="K87" s="2">
        <f t="shared" si="67"/>
        <v>0.19637516480172867</v>
      </c>
      <c r="L87" s="5">
        <f t="shared" si="55"/>
        <v>4.803832021126319E-2</v>
      </c>
      <c r="M87" s="5">
        <f t="shared" si="56"/>
        <v>4.8720534337927994E-2</v>
      </c>
      <c r="N87" s="5">
        <f t="shared" si="68"/>
        <v>4.6140719415282305E-2</v>
      </c>
      <c r="O87" s="5">
        <f t="shared" si="69"/>
        <v>4.6385574626747895E-2</v>
      </c>
      <c r="Q87" s="5">
        <f t="shared" si="57"/>
        <v>1.0000000000000002</v>
      </c>
      <c r="R87" s="5">
        <f t="shared" si="58"/>
        <v>4.4818585818705223E-2</v>
      </c>
      <c r="S87" s="5">
        <f t="shared" si="59"/>
        <v>4.4818585818705216E-2</v>
      </c>
      <c r="T87" s="2">
        <f t="shared" si="60"/>
        <v>0.25</v>
      </c>
      <c r="U87" s="2">
        <f t="shared" si="61"/>
        <v>0.25</v>
      </c>
      <c r="W87" s="5">
        <f t="shared" si="70"/>
        <v>-9.7808700004893279E-3</v>
      </c>
      <c r="X87" s="5">
        <f t="shared" si="71"/>
        <v>-3.8154982852142472E-2</v>
      </c>
      <c r="Y87" s="5">
        <f t="shared" si="72"/>
        <v>9.7808700004895499E-3</v>
      </c>
      <c r="Z87" s="5">
        <f t="shared" si="73"/>
        <v>-2.4331358523115632E-2</v>
      </c>
      <c r="AA87" s="21"/>
      <c r="AB87" s="1">
        <f>L87*B87*F87</f>
        <v>2.8380166312781552</v>
      </c>
      <c r="AC87" s="1">
        <f>M87*H87*D87*F87</f>
        <v>0.95944020057123092</v>
      </c>
      <c r="AD87" s="1">
        <f>$C$2*D87*F87-AC87</f>
        <v>0.42596551061024901</v>
      </c>
      <c r="AE87" s="1">
        <f t="shared" si="74"/>
        <v>4.2234223424596351</v>
      </c>
      <c r="AF87" s="1">
        <f t="shared" si="75"/>
        <v>0.7906014124237829</v>
      </c>
      <c r="AG87" s="1">
        <f t="shared" si="76"/>
        <v>4.588058244273169</v>
      </c>
      <c r="AH87" s="1">
        <f>L87*C87*G87</f>
        <v>1.4394022850680883</v>
      </c>
      <c r="AI87" s="1">
        <f>M87*H87*E87*G87</f>
        <v>2.4330731572676609</v>
      </c>
      <c r="AJ87" s="1">
        <f>$C$2*E87*G87-AI87</f>
        <v>1.0802187037509534</v>
      </c>
      <c r="AK87" s="1">
        <f t="shared" si="77"/>
        <v>4.9526941460867029</v>
      </c>
      <c r="AL87" s="1">
        <f t="shared" si="78"/>
        <v>0.71558280193741952</v>
      </c>
      <c r="AM87" s="1">
        <f t="shared" si="79"/>
        <v>4.588058244273169</v>
      </c>
      <c r="AN87" s="20">
        <f t="shared" si="80"/>
        <v>9.176116488546338</v>
      </c>
      <c r="AO87" s="20">
        <f t="shared" si="81"/>
        <v>9.176116488546338</v>
      </c>
      <c r="AP87" s="20">
        <f t="shared" si="82"/>
        <v>1.5061842143612023</v>
      </c>
      <c r="AQ87" s="20">
        <f t="shared" si="83"/>
        <v>1.5061842143612023</v>
      </c>
      <c r="AS87" s="17">
        <f t="shared" si="84"/>
        <v>2.6478005763829771</v>
      </c>
      <c r="AT87" s="17">
        <f t="shared" si="85"/>
        <v>0.88260019212765906</v>
      </c>
      <c r="AU87" s="18">
        <f t="shared" si="86"/>
        <v>0.50280551905382087</v>
      </c>
      <c r="AV87" s="18">
        <f t="shared" si="87"/>
        <v>4.0332062875644574</v>
      </c>
      <c r="AW87" s="18">
        <f t="shared" si="88"/>
        <v>0.88260019212765928</v>
      </c>
      <c r="AX87" s="18">
        <f t="shared" si="89"/>
        <v>4.4130009606382954</v>
      </c>
      <c r="AY87" s="18">
        <f t="shared" si="90"/>
        <v>1.3429273662620467</v>
      </c>
      <c r="AZ87" s="18">
        <f t="shared" si="91"/>
        <v>2.2382122771034103</v>
      </c>
      <c r="BA87" s="18">
        <f t="shared" si="92"/>
        <v>1.275079583915204</v>
      </c>
      <c r="BB87" s="18">
        <f t="shared" si="93"/>
        <v>4.8562192272806612</v>
      </c>
      <c r="BC87" s="18">
        <f t="shared" si="94"/>
        <v>0.8952849108413643</v>
      </c>
      <c r="BD87" s="17">
        <f t="shared" si="95"/>
        <v>4.4764245542068215</v>
      </c>
      <c r="BE87" s="20">
        <f t="shared" si="96"/>
        <v>8.8894255148451187</v>
      </c>
      <c r="BF87" s="20">
        <f t="shared" si="97"/>
        <v>8.8894255148451169</v>
      </c>
      <c r="BG87" s="20">
        <f t="shared" si="98"/>
        <v>1.7778851029690248</v>
      </c>
      <c r="BH87" s="20">
        <f t="shared" si="99"/>
        <v>1.7778851029690235</v>
      </c>
    </row>
    <row r="88" spans="1:60" x14ac:dyDescent="0.25">
      <c r="A88" s="1">
        <f t="shared" si="100"/>
        <v>83</v>
      </c>
      <c r="B88" s="1">
        <v>0.6</v>
      </c>
      <c r="C88" s="1">
        <v>0.3</v>
      </c>
      <c r="D88" s="5">
        <f t="shared" si="62"/>
        <v>1.3507417809688695E-2</v>
      </c>
      <c r="E88" s="5">
        <f t="shared" si="63"/>
        <v>3.3768544524221733E-2</v>
      </c>
      <c r="F88" s="5">
        <f t="shared" si="64"/>
        <v>99.860214008048914</v>
      </c>
      <c r="G88" s="5">
        <f t="shared" si="65"/>
        <v>98.462106347970277</v>
      </c>
      <c r="H88" s="5">
        <f t="shared" si="66"/>
        <v>14.806679027618632</v>
      </c>
      <c r="I88" s="2">
        <f t="shared" si="53"/>
        <v>0.19186915908430491</v>
      </c>
      <c r="J88" s="2">
        <f t="shared" si="54"/>
        <v>0.21527290561004864</v>
      </c>
      <c r="K88" s="2">
        <f t="shared" si="67"/>
        <v>0.20345725938805748</v>
      </c>
      <c r="L88" s="5">
        <f t="shared" si="55"/>
        <v>4.6596473464722003E-2</v>
      </c>
      <c r="M88" s="5">
        <f t="shared" si="56"/>
        <v>4.5936277864647414E-2</v>
      </c>
      <c r="N88" s="5">
        <f t="shared" si="68"/>
        <v>4.4702587964896984E-2</v>
      </c>
      <c r="O88" s="5">
        <f t="shared" si="69"/>
        <v>4.4464232808639238E-2</v>
      </c>
      <c r="Q88" s="5">
        <f t="shared" si="57"/>
        <v>1.0000000000000002</v>
      </c>
      <c r="R88" s="5">
        <f t="shared" si="58"/>
        <v>4.2930838656828764E-2</v>
      </c>
      <c r="S88" s="5">
        <f t="shared" si="59"/>
        <v>4.2930838656828757E-2</v>
      </c>
      <c r="T88" s="2">
        <f t="shared" si="60"/>
        <v>0.25000000000000022</v>
      </c>
      <c r="U88" s="2">
        <f t="shared" si="61"/>
        <v>0.25</v>
      </c>
      <c r="W88" s="5">
        <f t="shared" si="70"/>
        <v>9.7226278702065017E-3</v>
      </c>
      <c r="X88" s="5">
        <f t="shared" si="71"/>
        <v>-3.0296875445231741E-2</v>
      </c>
      <c r="Y88" s="5">
        <f t="shared" si="72"/>
        <v>-9.7226278702066127E-3</v>
      </c>
      <c r="Z88" s="5">
        <f t="shared" si="73"/>
        <v>-4.3873347115249817E-2</v>
      </c>
      <c r="AA88" s="21"/>
      <c r="AB88" s="1">
        <f>L88*B88*F88</f>
        <v>2.7918802873245072</v>
      </c>
      <c r="AC88" s="1">
        <f>M88*H88*D88*F88</f>
        <v>0.91744130765937804</v>
      </c>
      <c r="AD88" s="1">
        <f>$C$2*D88*F88-AC88</f>
        <v>0.43141232551226649</v>
      </c>
      <c r="AE88" s="1">
        <f t="shared" si="74"/>
        <v>4.1407339204961522</v>
      </c>
      <c r="AF88" s="1">
        <f t="shared" si="75"/>
        <v>0.71170441520281014</v>
      </c>
      <c r="AG88" s="1">
        <f t="shared" si="76"/>
        <v>4.4210260101866954</v>
      </c>
      <c r="AH88" s="1">
        <f>L88*C88*G88</f>
        <v>1.37639607771715</v>
      </c>
      <c r="AI88" s="1">
        <f>M88*H88*E88*G88</f>
        <v>2.2614913381694128</v>
      </c>
      <c r="AJ88" s="1">
        <f>$C$2*E88*G88-AI88</f>
        <v>1.0634306839906769</v>
      </c>
      <c r="AK88" s="1">
        <f t="shared" si="77"/>
        <v>4.7013180998772395</v>
      </c>
      <c r="AL88" s="1">
        <f t="shared" si="78"/>
        <v>0.78313859430013277</v>
      </c>
      <c r="AM88" s="1">
        <f t="shared" si="79"/>
        <v>4.4210260101866954</v>
      </c>
      <c r="AN88" s="20">
        <f t="shared" si="80"/>
        <v>8.8420520203733908</v>
      </c>
      <c r="AO88" s="20">
        <f t="shared" si="81"/>
        <v>8.8420520203733908</v>
      </c>
      <c r="AP88" s="20">
        <f t="shared" si="82"/>
        <v>1.4948430095029432</v>
      </c>
      <c r="AQ88" s="20">
        <f t="shared" si="83"/>
        <v>1.4948430095029428</v>
      </c>
      <c r="AS88" s="17">
        <f t="shared" si="84"/>
        <v>2.5722496414895635</v>
      </c>
      <c r="AT88" s="17">
        <f t="shared" si="85"/>
        <v>0.85741654716318771</v>
      </c>
      <c r="AU88" s="18">
        <f t="shared" si="86"/>
        <v>0.49143708600845681</v>
      </c>
      <c r="AV88" s="18">
        <f t="shared" si="87"/>
        <v>3.921103274661208</v>
      </c>
      <c r="AW88" s="18">
        <f t="shared" si="88"/>
        <v>0.85741654716318838</v>
      </c>
      <c r="AX88" s="18">
        <f t="shared" si="89"/>
        <v>4.2870827358159396</v>
      </c>
      <c r="AY88" s="18">
        <f t="shared" si="90"/>
        <v>1.2681182404308682</v>
      </c>
      <c r="AZ88" s="18">
        <f t="shared" si="91"/>
        <v>2.1135304007181133</v>
      </c>
      <c r="BA88" s="18">
        <f t="shared" si="92"/>
        <v>1.2113916214419764</v>
      </c>
      <c r="BB88" s="18">
        <f t="shared" si="93"/>
        <v>4.5930402625909572</v>
      </c>
      <c r="BC88" s="18">
        <f t="shared" si="94"/>
        <v>0.84541216028724486</v>
      </c>
      <c r="BD88" s="17">
        <f t="shared" si="95"/>
        <v>4.2270608014362265</v>
      </c>
      <c r="BE88" s="20">
        <f t="shared" si="96"/>
        <v>8.5141435372521652</v>
      </c>
      <c r="BF88" s="20">
        <f t="shared" si="97"/>
        <v>8.514143537252167</v>
      </c>
      <c r="BG88" s="20">
        <f t="shared" si="98"/>
        <v>1.7028287074504331</v>
      </c>
      <c r="BH88" s="20">
        <f t="shared" si="99"/>
        <v>1.7028287074504331</v>
      </c>
    </row>
    <row r="89" spans="1:60" x14ac:dyDescent="0.25">
      <c r="A89" s="1">
        <f t="shared" si="100"/>
        <v>84</v>
      </c>
      <c r="B89" s="1">
        <v>0.6</v>
      </c>
      <c r="C89" s="1">
        <v>0.3</v>
      </c>
      <c r="D89" s="5">
        <f t="shared" si="62"/>
        <v>1.2967121097301146E-2</v>
      </c>
      <c r="E89" s="5">
        <f t="shared" si="63"/>
        <v>3.2417802743252865E-2</v>
      </c>
      <c r="F89" s="5">
        <f t="shared" si="64"/>
        <v>98.443929507238465</v>
      </c>
      <c r="G89" s="5">
        <f t="shared" si="65"/>
        <v>99.858561948661659</v>
      </c>
      <c r="H89" s="5">
        <f t="shared" si="66"/>
        <v>15.423623987102742</v>
      </c>
      <c r="I89" s="2">
        <f t="shared" si="53"/>
        <v>0.20819117546930177</v>
      </c>
      <c r="J89" s="2">
        <f t="shared" si="54"/>
        <v>0.18478906211243329</v>
      </c>
      <c r="K89" s="2">
        <f t="shared" si="67"/>
        <v>0.19637568848739795</v>
      </c>
      <c r="L89" s="5">
        <f t="shared" si="55"/>
        <v>4.4272146360815459E-2</v>
      </c>
      <c r="M89" s="5">
        <f t="shared" si="56"/>
        <v>4.4900786446336584E-2</v>
      </c>
      <c r="N89" s="5">
        <f t="shared" si="68"/>
        <v>4.2523313609613575E-2</v>
      </c>
      <c r="O89" s="5">
        <f t="shared" si="69"/>
        <v>4.2748940524151402E-2</v>
      </c>
      <c r="Q89" s="5">
        <f t="shared" si="57"/>
        <v>1.0000000000000002</v>
      </c>
      <c r="R89" s="5">
        <f t="shared" si="58"/>
        <v>4.130480219789634E-2</v>
      </c>
      <c r="S89" s="5">
        <f t="shared" si="59"/>
        <v>4.1304802197896333E-2</v>
      </c>
      <c r="T89" s="2">
        <f t="shared" si="60"/>
        <v>0.25000000000000022</v>
      </c>
      <c r="U89" s="2">
        <f t="shared" si="61"/>
        <v>0.25</v>
      </c>
      <c r="W89" s="5">
        <f t="shared" si="70"/>
        <v>-9.7794845896920224E-3</v>
      </c>
      <c r="X89" s="5">
        <f t="shared" si="71"/>
        <v>-3.8154389923297005E-2</v>
      </c>
      <c r="Y89" s="5">
        <f t="shared" si="72"/>
        <v>9.7794845896923555E-3</v>
      </c>
      <c r="Z89" s="5">
        <f t="shared" si="73"/>
        <v>-2.4332735195923272E-2</v>
      </c>
      <c r="AA89" s="21"/>
      <c r="AB89" s="1">
        <f>L89*B89*F89</f>
        <v>2.6149944332869564</v>
      </c>
      <c r="AC89" s="1">
        <f>M89*H89*D89*F89</f>
        <v>0.88404197114854532</v>
      </c>
      <c r="AD89" s="1">
        <f>$C$2*D89*F89-AC89</f>
        <v>0.3924923840659934</v>
      </c>
      <c r="AE89" s="1">
        <f t="shared" si="74"/>
        <v>3.8915287885014953</v>
      </c>
      <c r="AF89" s="1">
        <f t="shared" si="75"/>
        <v>0.72846850204930702</v>
      </c>
      <c r="AG89" s="1">
        <f t="shared" si="76"/>
        <v>4.2275049064848087</v>
      </c>
      <c r="AH89" s="1">
        <f>L89*C89*G89</f>
        <v>1.3262858609915118</v>
      </c>
      <c r="AI89" s="1">
        <f>M89*H89*E89*G89</f>
        <v>2.2418639824475646</v>
      </c>
      <c r="AJ89" s="1">
        <f>$C$2*E89*G89-AI89</f>
        <v>0.99533118102904528</v>
      </c>
      <c r="AK89" s="1">
        <f t="shared" si="77"/>
        <v>4.5634810244681212</v>
      </c>
      <c r="AL89" s="1">
        <f t="shared" si="78"/>
        <v>0.65935506304573233</v>
      </c>
      <c r="AM89" s="1">
        <f t="shared" si="79"/>
        <v>4.2275049064848087</v>
      </c>
      <c r="AN89" s="20">
        <f t="shared" si="80"/>
        <v>8.4550098129696174</v>
      </c>
      <c r="AO89" s="20">
        <f t="shared" si="81"/>
        <v>8.4550098129696174</v>
      </c>
      <c r="AP89" s="20">
        <f t="shared" si="82"/>
        <v>1.3878235650950388</v>
      </c>
      <c r="AQ89" s="20">
        <f t="shared" si="83"/>
        <v>1.3878235650950392</v>
      </c>
      <c r="AS89" s="17">
        <f t="shared" si="84"/>
        <v>2.4397242215280812</v>
      </c>
      <c r="AT89" s="17">
        <f t="shared" si="85"/>
        <v>0.813241407176027</v>
      </c>
      <c r="AU89" s="18">
        <f t="shared" si="86"/>
        <v>0.46329294803851173</v>
      </c>
      <c r="AV89" s="18">
        <f t="shared" si="87"/>
        <v>3.7162585767426197</v>
      </c>
      <c r="AW89" s="18">
        <f t="shared" si="88"/>
        <v>0.81324140717602744</v>
      </c>
      <c r="AX89" s="18">
        <f t="shared" si="89"/>
        <v>4.0662070358801357</v>
      </c>
      <c r="AY89" s="18">
        <f t="shared" si="90"/>
        <v>1.2373914447167544</v>
      </c>
      <c r="AZ89" s="18">
        <f t="shared" si="91"/>
        <v>2.0623190745279234</v>
      </c>
      <c r="BA89" s="18">
        <f t="shared" si="92"/>
        <v>1.1748760889486864</v>
      </c>
      <c r="BB89" s="18">
        <f t="shared" si="93"/>
        <v>4.4745866081933645</v>
      </c>
      <c r="BC89" s="18">
        <f t="shared" si="94"/>
        <v>0.82492762981116874</v>
      </c>
      <c r="BD89" s="17">
        <f t="shared" si="95"/>
        <v>4.1246381490558468</v>
      </c>
      <c r="BE89" s="20">
        <f t="shared" si="96"/>
        <v>8.1908451849359842</v>
      </c>
      <c r="BF89" s="20">
        <f t="shared" si="97"/>
        <v>8.1908451849359825</v>
      </c>
      <c r="BG89" s="20">
        <f t="shared" si="98"/>
        <v>1.6381690369871982</v>
      </c>
      <c r="BH89" s="20">
        <f t="shared" si="99"/>
        <v>1.6381690369871962</v>
      </c>
    </row>
    <row r="90" spans="1:60" x14ac:dyDescent="0.25">
      <c r="A90" s="1">
        <f t="shared" si="100"/>
        <v>85</v>
      </c>
      <c r="B90" s="1">
        <v>0.6</v>
      </c>
      <c r="C90" s="1">
        <v>0.3</v>
      </c>
      <c r="D90" s="5">
        <f t="shared" si="62"/>
        <v>1.2448436253409099E-2</v>
      </c>
      <c r="E90" s="5">
        <f t="shared" si="63"/>
        <v>3.1121090633522749E-2</v>
      </c>
      <c r="F90" s="5">
        <f t="shared" si="64"/>
        <v>99.840029881798586</v>
      </c>
      <c r="G90" s="5">
        <f t="shared" si="65"/>
        <v>98.442399708517527</v>
      </c>
      <c r="H90" s="5">
        <f t="shared" si="66"/>
        <v>16.066274986565357</v>
      </c>
      <c r="I90" s="2">
        <f t="shared" si="53"/>
        <v>0.1918703034386775</v>
      </c>
      <c r="J90" s="2">
        <f t="shared" si="54"/>
        <v>0.21527074416012693</v>
      </c>
      <c r="K90" s="2">
        <f t="shared" si="67"/>
        <v>0.20345678293105895</v>
      </c>
      <c r="L90" s="5">
        <f t="shared" si="55"/>
        <v>4.2943276722552659E-2</v>
      </c>
      <c r="M90" s="5">
        <f t="shared" si="56"/>
        <v>4.2334926760293358E-2</v>
      </c>
      <c r="N90" s="5">
        <f t="shared" si="68"/>
        <v>4.1197877544737797E-2</v>
      </c>
      <c r="O90" s="5">
        <f t="shared" si="69"/>
        <v>4.0978240678194749E-2</v>
      </c>
      <c r="Q90" s="5">
        <f t="shared" si="57"/>
        <v>1.0000000000000002</v>
      </c>
      <c r="R90" s="5">
        <f t="shared" si="58"/>
        <v>3.9565067039820934E-2</v>
      </c>
      <c r="S90" s="5">
        <f t="shared" si="59"/>
        <v>3.9565067039820927E-2</v>
      </c>
      <c r="T90" s="2">
        <f t="shared" si="60"/>
        <v>0.25</v>
      </c>
      <c r="U90" s="2">
        <f t="shared" si="61"/>
        <v>0.25</v>
      </c>
      <c r="W90" s="5">
        <f t="shared" si="70"/>
        <v>9.7212586461405959E-3</v>
      </c>
      <c r="X90" s="5">
        <f t="shared" si="71"/>
        <v>-3.0297392226466768E-2</v>
      </c>
      <c r="Y90" s="5">
        <f t="shared" si="72"/>
        <v>-9.7212586461403738E-3</v>
      </c>
      <c r="Z90" s="5">
        <f t="shared" si="73"/>
        <v>-4.3871963721869744E-2</v>
      </c>
      <c r="AA90" s="21"/>
      <c r="AB90" s="1">
        <f>L90*B90*F90</f>
        <v>2.5724748187212017</v>
      </c>
      <c r="AC90" s="1">
        <f>M90*H90*D90*F90</f>
        <v>0.84534407055828875</v>
      </c>
      <c r="AD90" s="1">
        <f>$C$2*D90*F90-AC90</f>
        <v>0.39750817696374063</v>
      </c>
      <c r="AE90" s="1">
        <f t="shared" si="74"/>
        <v>3.8153270662432313</v>
      </c>
      <c r="AF90" s="1">
        <f t="shared" si="75"/>
        <v>0.65577794738449946</v>
      </c>
      <c r="AG90" s="1">
        <f t="shared" si="76"/>
        <v>4.0735968366639899</v>
      </c>
      <c r="AH90" s="1">
        <f>L90*C90*G90</f>
        <v>1.2682317635745015</v>
      </c>
      <c r="AI90" s="1">
        <f>M90*H90*E90*G90</f>
        <v>2.0837758908838069</v>
      </c>
      <c r="AJ90" s="1">
        <f>$C$2*E90*G90-AI90</f>
        <v>0.97985895262644052</v>
      </c>
      <c r="AK90" s="1">
        <f t="shared" si="77"/>
        <v>4.3318666070847485</v>
      </c>
      <c r="AL90" s="1">
        <f t="shared" si="78"/>
        <v>0.72158918220568147</v>
      </c>
      <c r="AM90" s="1">
        <f t="shared" si="79"/>
        <v>4.0735968366639899</v>
      </c>
      <c r="AN90" s="20">
        <f t="shared" si="80"/>
        <v>8.1471936733279797</v>
      </c>
      <c r="AO90" s="20">
        <f t="shared" si="81"/>
        <v>8.1471936733279797</v>
      </c>
      <c r="AP90" s="20">
        <f t="shared" si="82"/>
        <v>1.3773671295901813</v>
      </c>
      <c r="AQ90" s="20">
        <f t="shared" si="83"/>
        <v>1.3773671295901808</v>
      </c>
      <c r="AS90" s="17">
        <f t="shared" si="84"/>
        <v>2.3701064853186518</v>
      </c>
      <c r="AT90" s="17">
        <f t="shared" si="85"/>
        <v>0.79003549510621707</v>
      </c>
      <c r="AU90" s="18">
        <f t="shared" si="86"/>
        <v>0.45281675241581232</v>
      </c>
      <c r="AV90" s="18">
        <f t="shared" si="87"/>
        <v>3.6129587328406809</v>
      </c>
      <c r="AW90" s="18">
        <f t="shared" si="88"/>
        <v>0.79003549510621729</v>
      </c>
      <c r="AX90" s="18">
        <f t="shared" si="89"/>
        <v>3.9501774755310861</v>
      </c>
      <c r="AY90" s="18">
        <f t="shared" si="90"/>
        <v>1.1684640432085034</v>
      </c>
      <c r="AZ90" s="18">
        <f t="shared" si="91"/>
        <v>1.9474400720141716</v>
      </c>
      <c r="BA90" s="18">
        <f t="shared" si="92"/>
        <v>1.1161947714960758</v>
      </c>
      <c r="BB90" s="18">
        <f t="shared" si="93"/>
        <v>4.2320988867187506</v>
      </c>
      <c r="BC90" s="18">
        <f t="shared" si="94"/>
        <v>0.7789760288056693</v>
      </c>
      <c r="BD90" s="17">
        <f t="shared" si="95"/>
        <v>3.894880144028344</v>
      </c>
      <c r="BE90" s="20">
        <f t="shared" si="96"/>
        <v>7.8450576195594319</v>
      </c>
      <c r="BF90" s="20">
        <f t="shared" si="97"/>
        <v>7.8450576195594302</v>
      </c>
      <c r="BG90" s="20">
        <f t="shared" si="98"/>
        <v>1.5690115239118883</v>
      </c>
      <c r="BH90" s="20">
        <f t="shared" si="99"/>
        <v>1.5690115239118865</v>
      </c>
    </row>
    <row r="91" spans="1:60" x14ac:dyDescent="0.25">
      <c r="A91" s="1">
        <f t="shared" si="100"/>
        <v>86</v>
      </c>
      <c r="B91" s="1">
        <v>0.6</v>
      </c>
      <c r="C91" s="1">
        <v>0.3</v>
      </c>
      <c r="D91" s="5">
        <f t="shared" si="62"/>
        <v>1.1950498803272735E-2</v>
      </c>
      <c r="E91" s="5">
        <f t="shared" si="63"/>
        <v>2.9876247008181839E-2</v>
      </c>
      <c r="F91" s="5">
        <f t="shared" si="64"/>
        <v>98.424231657067267</v>
      </c>
      <c r="G91" s="5">
        <f t="shared" si="65"/>
        <v>99.838378605064506</v>
      </c>
      <c r="H91" s="5">
        <f t="shared" si="66"/>
        <v>16.735703111005581</v>
      </c>
      <c r="I91" s="2">
        <f t="shared" si="53"/>
        <v>0.20819001384533231</v>
      </c>
      <c r="J91" s="2">
        <f t="shared" si="54"/>
        <v>0.18479120644902625</v>
      </c>
      <c r="K91" s="2">
        <f t="shared" si="67"/>
        <v>0.19637621221899537</v>
      </c>
      <c r="L91" s="5">
        <f t="shared" si="55"/>
        <v>4.0801238155544962E-2</v>
      </c>
      <c r="M91" s="5">
        <f t="shared" si="56"/>
        <v>4.1380511331760336E-2</v>
      </c>
      <c r="N91" s="5">
        <f t="shared" si="68"/>
        <v>3.9189510336380941E-2</v>
      </c>
      <c r="O91" s="5">
        <f t="shared" si="69"/>
        <v>3.9397418930901137E-2</v>
      </c>
      <c r="Q91" s="5">
        <f t="shared" si="57"/>
        <v>1</v>
      </c>
      <c r="R91" s="5">
        <f t="shared" si="58"/>
        <v>3.8066499721424708E-2</v>
      </c>
      <c r="S91" s="5">
        <f t="shared" si="59"/>
        <v>3.8066499721424708E-2</v>
      </c>
      <c r="T91" s="2">
        <f t="shared" si="60"/>
        <v>0.25</v>
      </c>
      <c r="U91" s="2">
        <f t="shared" si="61"/>
        <v>0.25</v>
      </c>
      <c r="W91" s="5">
        <f t="shared" si="70"/>
        <v>-9.7780990497817744E-3</v>
      </c>
      <c r="X91" s="5">
        <f t="shared" si="71"/>
        <v>-3.8153796944044638E-2</v>
      </c>
      <c r="Y91" s="5">
        <f t="shared" si="72"/>
        <v>9.7780990497819964E-3</v>
      </c>
      <c r="Z91" s="5">
        <f t="shared" si="73"/>
        <v>-2.4334111998638774E-2</v>
      </c>
      <c r="AA91" s="21"/>
      <c r="AB91" s="1">
        <f>L91*B91*F91</f>
        <v>2.4094983096699178</v>
      </c>
      <c r="AC91" s="1">
        <f>M91*H91*D91*F91</f>
        <v>0.81456900668101517</v>
      </c>
      <c r="AD91" s="1">
        <f>$C$2*D91*F91-AC91</f>
        <v>0.36164965594980569</v>
      </c>
      <c r="AE91" s="1">
        <f t="shared" si="74"/>
        <v>3.5857169723007383</v>
      </c>
      <c r="AF91" s="1">
        <f t="shared" si="75"/>
        <v>0.6712186192293832</v>
      </c>
      <c r="AG91" s="1">
        <f t="shared" si="76"/>
        <v>3.8952859355803162</v>
      </c>
      <c r="AH91" s="1">
        <f>L91*C91*G91</f>
        <v>1.2220588387586107</v>
      </c>
      <c r="AI91" s="1">
        <f>M91*H91*E91*G91</f>
        <v>2.0656815786057252</v>
      </c>
      <c r="AJ91" s="1">
        <f>$C$2*E91*G91-AI91</f>
        <v>0.91711448149555874</v>
      </c>
      <c r="AK91" s="1">
        <f t="shared" si="77"/>
        <v>4.2048548988598942</v>
      </c>
      <c r="AL91" s="1">
        <f t="shared" si="78"/>
        <v>0.6075455182159808</v>
      </c>
      <c r="AM91" s="1">
        <f t="shared" si="79"/>
        <v>3.8952859355803167</v>
      </c>
      <c r="AN91" s="20">
        <f t="shared" si="80"/>
        <v>7.7905718711606324</v>
      </c>
      <c r="AO91" s="20">
        <f t="shared" si="81"/>
        <v>7.7905718711606333</v>
      </c>
      <c r="AP91" s="20">
        <f t="shared" si="82"/>
        <v>1.2787641374453644</v>
      </c>
      <c r="AQ91" s="20">
        <f t="shared" si="83"/>
        <v>1.278764137445364</v>
      </c>
      <c r="AS91" s="17">
        <f t="shared" si="84"/>
        <v>2.2479995921731151</v>
      </c>
      <c r="AT91" s="17">
        <f t="shared" si="85"/>
        <v>0.74933319739103843</v>
      </c>
      <c r="AU91" s="18">
        <f t="shared" si="86"/>
        <v>0.42688546523978244</v>
      </c>
      <c r="AV91" s="18">
        <f t="shared" si="87"/>
        <v>3.4242182548039359</v>
      </c>
      <c r="AW91" s="18">
        <f t="shared" si="88"/>
        <v>0.74933319739103843</v>
      </c>
      <c r="AX91" s="18">
        <f t="shared" si="89"/>
        <v>3.7466659869551919</v>
      </c>
      <c r="AY91" s="18">
        <f t="shared" si="90"/>
        <v>1.1401492834071547</v>
      </c>
      <c r="AZ91" s="18">
        <f t="shared" si="91"/>
        <v>1.9002488056785913</v>
      </c>
      <c r="BA91" s="18">
        <f t="shared" si="92"/>
        <v>1.0825472544226926</v>
      </c>
      <c r="BB91" s="18">
        <f t="shared" si="93"/>
        <v>4.1229453435084391</v>
      </c>
      <c r="BC91" s="18">
        <f t="shared" si="94"/>
        <v>0.76009952227143662</v>
      </c>
      <c r="BD91" s="17">
        <f t="shared" si="95"/>
        <v>3.8004976113571827</v>
      </c>
      <c r="BE91" s="20">
        <f t="shared" si="96"/>
        <v>7.547163598312375</v>
      </c>
      <c r="BF91" s="20">
        <f t="shared" si="97"/>
        <v>7.547163598312375</v>
      </c>
      <c r="BG91" s="20">
        <f t="shared" si="98"/>
        <v>1.5094327196624751</v>
      </c>
      <c r="BH91" s="20">
        <f t="shared" si="99"/>
        <v>1.5094327196624751</v>
      </c>
    </row>
    <row r="92" spans="1:60" x14ac:dyDescent="0.25">
      <c r="A92" s="1">
        <f t="shared" si="100"/>
        <v>87</v>
      </c>
      <c r="B92" s="1">
        <v>0.6</v>
      </c>
      <c r="C92" s="1">
        <v>0.3</v>
      </c>
      <c r="D92" s="5">
        <f t="shared" si="62"/>
        <v>1.1472478851141825E-2</v>
      </c>
      <c r="E92" s="5">
        <f t="shared" si="63"/>
        <v>2.8681197127854566E-2</v>
      </c>
      <c r="F92" s="5">
        <f t="shared" si="64"/>
        <v>99.819855498709174</v>
      </c>
      <c r="G92" s="5">
        <f t="shared" si="65"/>
        <v>98.422702616070438</v>
      </c>
      <c r="H92" s="5">
        <f t="shared" si="66"/>
        <v>17.433024073964148</v>
      </c>
      <c r="I92" s="2">
        <f t="shared" si="53"/>
        <v>0.19187144790171784</v>
      </c>
      <c r="J92" s="2">
        <f t="shared" si="54"/>
        <v>0.21526858250826653</v>
      </c>
      <c r="K92" s="2">
        <f t="shared" si="67"/>
        <v>0.20345630642592627</v>
      </c>
      <c r="L92" s="5">
        <f t="shared" si="55"/>
        <v>3.9576493207002024E-2</v>
      </c>
      <c r="M92" s="5">
        <f t="shared" si="56"/>
        <v>3.9015917425793613E-2</v>
      </c>
      <c r="N92" s="5">
        <f t="shared" si="68"/>
        <v>3.7967938577126555E-2</v>
      </c>
      <c r="O92" s="5">
        <f t="shared" si="69"/>
        <v>3.7765550039389084E-2</v>
      </c>
      <c r="Q92" s="5">
        <f t="shared" si="57"/>
        <v>1</v>
      </c>
      <c r="R92" s="5">
        <f t="shared" si="58"/>
        <v>3.6463171437243008E-2</v>
      </c>
      <c r="S92" s="5">
        <f t="shared" si="59"/>
        <v>3.6463171437243008E-2</v>
      </c>
      <c r="T92" s="2">
        <f t="shared" si="60"/>
        <v>0.25</v>
      </c>
      <c r="U92" s="2">
        <f t="shared" si="61"/>
        <v>0.24999999999999978</v>
      </c>
      <c r="W92" s="5">
        <f t="shared" si="70"/>
        <v>9.7198892922585323E-3</v>
      </c>
      <c r="X92" s="5">
        <f t="shared" si="71"/>
        <v>-3.0297909061671291E-2</v>
      </c>
      <c r="Y92" s="5">
        <f t="shared" si="72"/>
        <v>-9.7198892922584212E-3</v>
      </c>
      <c r="Z92" s="5">
        <f t="shared" si="73"/>
        <v>-4.3870580198956399E-2</v>
      </c>
      <c r="AA92" s="21"/>
      <c r="AB92" s="1">
        <f>L92*B92*F92</f>
        <v>2.3703118998411523</v>
      </c>
      <c r="AC92" s="1">
        <f>M92*H92*D92*F92</f>
        <v>0.77891264791845738</v>
      </c>
      <c r="AD92" s="1">
        <f>$C$2*D92*F92-AC92</f>
        <v>0.36626853321451658</v>
      </c>
      <c r="AE92" s="1">
        <f t="shared" si="74"/>
        <v>3.5154930809741263</v>
      </c>
      <c r="AF92" s="1">
        <f t="shared" si="75"/>
        <v>0.60424627374626882</v>
      </c>
      <c r="AG92" s="1">
        <f t="shared" si="76"/>
        <v>3.7534708215058785</v>
      </c>
      <c r="AH92" s="1">
        <f>L92*C92*G92</f>
        <v>1.1685676264499076</v>
      </c>
      <c r="AI92" s="1">
        <f>M92*H92*E92*G92</f>
        <v>1.9200260190460225</v>
      </c>
      <c r="AJ92" s="1">
        <f>$C$2*E92*G92-AI92</f>
        <v>0.9028549165417008</v>
      </c>
      <c r="AK92" s="1">
        <f t="shared" si="77"/>
        <v>3.9914485620376308</v>
      </c>
      <c r="AL92" s="1">
        <f t="shared" si="78"/>
        <v>0.66487717600994856</v>
      </c>
      <c r="AM92" s="1">
        <f t="shared" si="79"/>
        <v>3.7534708215058785</v>
      </c>
      <c r="AN92" s="20">
        <f t="shared" si="80"/>
        <v>7.506941643011757</v>
      </c>
      <c r="AO92" s="20">
        <f t="shared" si="81"/>
        <v>7.506941643011757</v>
      </c>
      <c r="AP92" s="20">
        <f t="shared" si="82"/>
        <v>1.2691234497562174</v>
      </c>
      <c r="AQ92" s="20">
        <f t="shared" si="83"/>
        <v>1.2691234497562174</v>
      </c>
      <c r="AS92" s="17">
        <f t="shared" si="84"/>
        <v>2.183849102334154</v>
      </c>
      <c r="AT92" s="17">
        <f t="shared" si="85"/>
        <v>0.72794970077805132</v>
      </c>
      <c r="AU92" s="18">
        <f t="shared" si="86"/>
        <v>0.41723148035492263</v>
      </c>
      <c r="AV92" s="18">
        <f t="shared" si="87"/>
        <v>3.3290302834671279</v>
      </c>
      <c r="AW92" s="18">
        <f t="shared" si="88"/>
        <v>0.72794970077805132</v>
      </c>
      <c r="AX92" s="18">
        <f t="shared" si="89"/>
        <v>3.6397485038902566</v>
      </c>
      <c r="AY92" s="18">
        <f t="shared" si="90"/>
        <v>1.0766411636419686</v>
      </c>
      <c r="AZ92" s="18">
        <f t="shared" si="91"/>
        <v>1.7944019394032815</v>
      </c>
      <c r="BA92" s="18">
        <f t="shared" si="92"/>
        <v>1.0284789961844418</v>
      </c>
      <c r="BB92" s="18">
        <f t="shared" si="93"/>
        <v>3.8995220992296917</v>
      </c>
      <c r="BC92" s="18">
        <f t="shared" si="94"/>
        <v>0.71776077576131181</v>
      </c>
      <c r="BD92" s="17">
        <f t="shared" si="95"/>
        <v>3.5888038788065622</v>
      </c>
      <c r="BE92" s="20">
        <f t="shared" si="96"/>
        <v>7.2285523826968197</v>
      </c>
      <c r="BF92" s="20">
        <f t="shared" si="97"/>
        <v>7.2285523826968188</v>
      </c>
      <c r="BG92" s="20">
        <f t="shared" si="98"/>
        <v>1.4457104765393645</v>
      </c>
      <c r="BH92" s="20">
        <f t="shared" si="99"/>
        <v>1.4457104765393631</v>
      </c>
    </row>
    <row r="93" spans="1:60" x14ac:dyDescent="0.25">
      <c r="A93" s="1">
        <f t="shared" si="100"/>
        <v>88</v>
      </c>
      <c r="B93" s="1">
        <v>0.6</v>
      </c>
      <c r="C93" s="1">
        <v>0.3</v>
      </c>
      <c r="D93" s="5">
        <f t="shared" si="62"/>
        <v>1.1013579697096151E-2</v>
      </c>
      <c r="E93" s="5">
        <f t="shared" si="63"/>
        <v>2.7533949242740382E-2</v>
      </c>
      <c r="F93" s="5">
        <f t="shared" si="64"/>
        <v>98.404543349830391</v>
      </c>
      <c r="G93" s="5">
        <f t="shared" si="65"/>
        <v>99.81820500426825</v>
      </c>
      <c r="H93" s="5">
        <f t="shared" si="66"/>
        <v>18.159400077045987</v>
      </c>
      <c r="I93" s="2">
        <f t="shared" si="53"/>
        <v>0.2081888521135673</v>
      </c>
      <c r="J93" s="2">
        <f t="shared" si="54"/>
        <v>0.18479335098828287</v>
      </c>
      <c r="K93" s="2">
        <f t="shared" si="67"/>
        <v>0.19637673599647276</v>
      </c>
      <c r="L93" s="5">
        <f t="shared" si="55"/>
        <v>3.7602446955600097E-2</v>
      </c>
      <c r="M93" s="5">
        <f t="shared" si="56"/>
        <v>3.8136229972748306E-2</v>
      </c>
      <c r="N93" s="5">
        <f t="shared" si="68"/>
        <v>3.6117075320134299E-2</v>
      </c>
      <c r="O93" s="5">
        <f t="shared" si="69"/>
        <v>3.6308656995270139E-2</v>
      </c>
      <c r="Q93" s="5">
        <f t="shared" si="57"/>
        <v>0.99999999999999978</v>
      </c>
      <c r="R93" s="5">
        <f t="shared" si="58"/>
        <v>3.5082080627754635E-2</v>
      </c>
      <c r="S93" s="5">
        <f t="shared" si="59"/>
        <v>3.5082080627754642E-2</v>
      </c>
      <c r="T93" s="2">
        <f t="shared" si="60"/>
        <v>0.25</v>
      </c>
      <c r="U93" s="2">
        <f t="shared" si="61"/>
        <v>0.25</v>
      </c>
      <c r="W93" s="5">
        <f t="shared" si="70"/>
        <v>-9.7767133808847051E-3</v>
      </c>
      <c r="X93" s="5">
        <f t="shared" si="71"/>
        <v>-3.8153203914440992E-2</v>
      </c>
      <c r="Y93" s="5">
        <f t="shared" si="72"/>
        <v>9.776713380884372E-3</v>
      </c>
      <c r="Z93" s="5">
        <f t="shared" si="73"/>
        <v>-2.4335488931137572E-2</v>
      </c>
      <c r="AA93" s="21"/>
      <c r="AB93" s="1">
        <f>L93*B93*F93</f>
        <v>2.2201509729012283</v>
      </c>
      <c r="AC93" s="1">
        <f>M93*H93*D93*F93</f>
        <v>0.75055565911048217</v>
      </c>
      <c r="AD93" s="1">
        <f>$C$2*D93*F93-AC93</f>
        <v>0.3332306216292279</v>
      </c>
      <c r="AE93" s="1">
        <f t="shared" si="74"/>
        <v>3.3039372536409384</v>
      </c>
      <c r="AF93" s="1">
        <f t="shared" si="75"/>
        <v>0.61846800368467914</v>
      </c>
      <c r="AG93" s="1">
        <f t="shared" si="76"/>
        <v>3.5891746356963896</v>
      </c>
      <c r="AH93" s="1">
        <f>L93*C93*G93</f>
        <v>1.1260226276628638</v>
      </c>
      <c r="AI93" s="1">
        <f>M93*H93*E93*G93</f>
        <v>1.9033450107548548</v>
      </c>
      <c r="AJ93" s="1">
        <f>$C$2*E93*G93-AI93</f>
        <v>0.84504437933412135</v>
      </c>
      <c r="AK93" s="1">
        <f t="shared" si="77"/>
        <v>3.8744120177518395</v>
      </c>
      <c r="AL93" s="1">
        <f t="shared" si="78"/>
        <v>0.559806997278671</v>
      </c>
      <c r="AM93" s="1">
        <f t="shared" si="79"/>
        <v>3.5891746356963896</v>
      </c>
      <c r="AN93" s="20">
        <f t="shared" si="80"/>
        <v>7.1783492713927775</v>
      </c>
      <c r="AO93" s="20">
        <f t="shared" si="81"/>
        <v>7.1783492713927792</v>
      </c>
      <c r="AP93" s="20">
        <f t="shared" si="82"/>
        <v>1.1782750009633491</v>
      </c>
      <c r="AQ93" s="20">
        <f t="shared" si="83"/>
        <v>1.17827500096335</v>
      </c>
      <c r="AS93" s="17">
        <f t="shared" si="84"/>
        <v>2.0713416743616757</v>
      </c>
      <c r="AT93" s="17">
        <f t="shared" si="85"/>
        <v>0.6904472247872252</v>
      </c>
      <c r="AU93" s="18">
        <f t="shared" si="86"/>
        <v>0.39333905595248486</v>
      </c>
      <c r="AV93" s="18">
        <f t="shared" si="87"/>
        <v>3.1551279551013858</v>
      </c>
      <c r="AW93" s="18">
        <f t="shared" si="88"/>
        <v>0.69044722478722498</v>
      </c>
      <c r="AX93" s="18">
        <f t="shared" si="89"/>
        <v>3.4522361239361259</v>
      </c>
      <c r="AY93" s="18">
        <f t="shared" si="90"/>
        <v>1.0505490948232441</v>
      </c>
      <c r="AZ93" s="18">
        <f t="shared" si="91"/>
        <v>1.7509151580387403</v>
      </c>
      <c r="BA93" s="18">
        <f t="shared" si="92"/>
        <v>0.99747423205023589</v>
      </c>
      <c r="BB93" s="18">
        <f t="shared" si="93"/>
        <v>3.7989384849122203</v>
      </c>
      <c r="BC93" s="18">
        <f t="shared" si="94"/>
        <v>0.70036606321549622</v>
      </c>
      <c r="BD93" s="17">
        <f t="shared" si="95"/>
        <v>3.5018303160774806</v>
      </c>
      <c r="BE93" s="20">
        <f t="shared" si="96"/>
        <v>6.9540664400136061</v>
      </c>
      <c r="BF93" s="20">
        <f t="shared" si="97"/>
        <v>6.954066440013607</v>
      </c>
      <c r="BG93" s="20">
        <f t="shared" si="98"/>
        <v>1.3908132880027209</v>
      </c>
      <c r="BH93" s="20">
        <f t="shared" si="99"/>
        <v>1.3908132880027213</v>
      </c>
    </row>
    <row r="94" spans="1:60" x14ac:dyDescent="0.25">
      <c r="A94" s="1">
        <f t="shared" si="100"/>
        <v>89</v>
      </c>
      <c r="B94" s="1">
        <v>0.6</v>
      </c>
      <c r="C94" s="1">
        <v>0.3</v>
      </c>
      <c r="D94" s="5">
        <f t="shared" si="62"/>
        <v>1.0573036509212303E-2</v>
      </c>
      <c r="E94" s="5">
        <f t="shared" si="63"/>
        <v>2.6432591273030766E-2</v>
      </c>
      <c r="F94" s="5">
        <f t="shared" si="64"/>
        <v>99.799690854262863</v>
      </c>
      <c r="G94" s="5">
        <f t="shared" si="65"/>
        <v>98.403015066202499</v>
      </c>
      <c r="H94" s="5">
        <f t="shared" si="66"/>
        <v>18.916041746922904</v>
      </c>
      <c r="I94" s="2">
        <f t="shared" si="53"/>
        <v>0.19187259247332245</v>
      </c>
      <c r="J94" s="2">
        <f t="shared" si="54"/>
        <v>0.21526642065466417</v>
      </c>
      <c r="K94" s="2">
        <f t="shared" si="67"/>
        <v>0.2034558298727025</v>
      </c>
      <c r="L94" s="5">
        <f t="shared" si="55"/>
        <v>3.6473667917311423E-2</v>
      </c>
      <c r="M94" s="5">
        <f t="shared" si="56"/>
        <v>3.5957114591901505E-2</v>
      </c>
      <c r="N94" s="5">
        <f t="shared" si="68"/>
        <v>3.499122881136256E-2</v>
      </c>
      <c r="O94" s="5">
        <f t="shared" si="69"/>
        <v>3.4804734078091155E-2</v>
      </c>
      <c r="Q94" s="5">
        <f t="shared" si="57"/>
        <v>0.99999999999999978</v>
      </c>
      <c r="R94" s="5">
        <f t="shared" si="58"/>
        <v>3.3604464007179986E-2</v>
      </c>
      <c r="S94" s="5">
        <f t="shared" si="59"/>
        <v>3.3604464007179993E-2</v>
      </c>
      <c r="T94" s="2">
        <f t="shared" si="60"/>
        <v>0.25000000000000022</v>
      </c>
      <c r="U94" s="2">
        <f t="shared" si="61"/>
        <v>0.25</v>
      </c>
      <c r="W94" s="5">
        <f t="shared" si="70"/>
        <v>9.7185198086844338E-3</v>
      </c>
      <c r="X94" s="5">
        <f t="shared" si="71"/>
        <v>-3.0298425950800123E-2</v>
      </c>
      <c r="Y94" s="5">
        <f t="shared" si="72"/>
        <v>-9.7185198086847668E-3</v>
      </c>
      <c r="Z94" s="5">
        <f t="shared" si="73"/>
        <v>-4.3869196546635791E-2</v>
      </c>
      <c r="AA94" s="21"/>
      <c r="AB94" s="1">
        <f>L94*B94*F94</f>
        <v>2.1840364694812351</v>
      </c>
      <c r="AC94" s="1">
        <f>M94*H94*D94*F94</f>
        <v>0.71770178405661467</v>
      </c>
      <c r="AD94" s="1">
        <f>$C$2*D94*F94-AC94</f>
        <v>0.33748399095360782</v>
      </c>
      <c r="AE94" s="1">
        <f t="shared" si="74"/>
        <v>3.2392222444914576</v>
      </c>
      <c r="AF94" s="1">
        <f t="shared" si="75"/>
        <v>0.55676404138531854</v>
      </c>
      <c r="AG94" s="1">
        <f t="shared" si="76"/>
        <v>3.4585022949231683</v>
      </c>
      <c r="AH94" s="1">
        <f>L94*C94*G94</f>
        <v>1.0767356680760587</v>
      </c>
      <c r="AI94" s="1">
        <f>M94*H94*E94*G94</f>
        <v>1.7691442444620267</v>
      </c>
      <c r="AJ94" s="1">
        <f>$C$2*E94*G94-AI94</f>
        <v>0.83190243281679233</v>
      </c>
      <c r="AK94" s="1">
        <f t="shared" si="77"/>
        <v>3.6777823453548777</v>
      </c>
      <c r="AL94" s="1">
        <f t="shared" si="78"/>
        <v>0.61262238238508249</v>
      </c>
      <c r="AM94" s="1">
        <f t="shared" si="79"/>
        <v>3.4585022949231679</v>
      </c>
      <c r="AN94" s="20">
        <f t="shared" si="80"/>
        <v>6.9170045898463357</v>
      </c>
      <c r="AO94" s="20">
        <f t="shared" si="81"/>
        <v>6.9170045898463357</v>
      </c>
      <c r="AP94" s="20">
        <f t="shared" si="82"/>
        <v>1.1693864237704001</v>
      </c>
      <c r="AQ94" s="20">
        <f t="shared" si="83"/>
        <v>1.169386423770401</v>
      </c>
      <c r="AS94" s="17">
        <f t="shared" si="84"/>
        <v>2.0122290715438593</v>
      </c>
      <c r="AT94" s="17">
        <f t="shared" si="85"/>
        <v>0.67074302384795315</v>
      </c>
      <c r="AU94" s="18">
        <f t="shared" si="86"/>
        <v>0.38444275116226934</v>
      </c>
      <c r="AV94" s="18">
        <f t="shared" si="87"/>
        <v>3.0674148465540818</v>
      </c>
      <c r="AW94" s="18">
        <f t="shared" si="88"/>
        <v>0.67074302384795337</v>
      </c>
      <c r="AX94" s="18">
        <f t="shared" si="89"/>
        <v>3.3537151192397658</v>
      </c>
      <c r="AY94" s="18">
        <f t="shared" si="90"/>
        <v>0.99203417339705746</v>
      </c>
      <c r="AZ94" s="18">
        <f t="shared" si="91"/>
        <v>1.6533902889950962</v>
      </c>
      <c r="BA94" s="18">
        <f t="shared" si="92"/>
        <v>0.94765638828372278</v>
      </c>
      <c r="BB94" s="18">
        <f t="shared" si="93"/>
        <v>3.5930808506758765</v>
      </c>
      <c r="BC94" s="18">
        <f t="shared" si="94"/>
        <v>0.66135611559803875</v>
      </c>
      <c r="BD94" s="17">
        <f t="shared" si="95"/>
        <v>3.3067805779901924</v>
      </c>
      <c r="BE94" s="20">
        <f t="shared" si="96"/>
        <v>6.6604956972299583</v>
      </c>
      <c r="BF94" s="20">
        <f t="shared" si="97"/>
        <v>6.6604956972299583</v>
      </c>
      <c r="BG94" s="20">
        <f t="shared" si="98"/>
        <v>1.332099139445992</v>
      </c>
      <c r="BH94" s="20">
        <f t="shared" si="99"/>
        <v>1.332099139445992</v>
      </c>
    </row>
    <row r="95" spans="1:60" x14ac:dyDescent="0.25">
      <c r="A95" s="1">
        <f t="shared" si="100"/>
        <v>90</v>
      </c>
      <c r="B95" s="1">
        <v>0.6</v>
      </c>
      <c r="C95" s="1">
        <v>0.3</v>
      </c>
      <c r="D95" s="5">
        <f t="shared" si="62"/>
        <v>1.015011504884381E-2</v>
      </c>
      <c r="E95" s="5">
        <f t="shared" si="63"/>
        <v>2.5375287622109534E-2</v>
      </c>
      <c r="F95" s="5">
        <f t="shared" si="64"/>
        <v>98.384864581103102</v>
      </c>
      <c r="G95" s="5">
        <f t="shared" si="65"/>
        <v>99.798041141755249</v>
      </c>
      <c r="H95" s="5">
        <f t="shared" si="66"/>
        <v>19.704210153044691</v>
      </c>
      <c r="I95" s="2">
        <f t="shared" si="53"/>
        <v>0.20818769027411133</v>
      </c>
      <c r="J95" s="2">
        <f t="shared" si="54"/>
        <v>0.18479549573000753</v>
      </c>
      <c r="K95" s="2">
        <f t="shared" si="67"/>
        <v>0.19637725981978083</v>
      </c>
      <c r="L95" s="5">
        <f t="shared" si="55"/>
        <v>3.4654438959872198E-2</v>
      </c>
      <c r="M95" s="5">
        <f t="shared" si="56"/>
        <v>3.5146304130990243E-2</v>
      </c>
      <c r="N95" s="5">
        <f t="shared" si="68"/>
        <v>3.3285517439847603E-2</v>
      </c>
      <c r="O95" s="5">
        <f t="shared" si="69"/>
        <v>3.3462054331534499E-2</v>
      </c>
      <c r="Q95" s="5">
        <f t="shared" si="57"/>
        <v>0.99999999999999978</v>
      </c>
      <c r="R95" s="5">
        <f t="shared" si="58"/>
        <v>3.2331640422973179E-2</v>
      </c>
      <c r="S95" s="5">
        <f t="shared" si="59"/>
        <v>3.2331640422973186E-2</v>
      </c>
      <c r="T95" s="2">
        <f t="shared" si="60"/>
        <v>0.25</v>
      </c>
      <c r="U95" s="2">
        <f t="shared" si="61"/>
        <v>0.25</v>
      </c>
      <c r="W95" s="5">
        <f t="shared" si="70"/>
        <v>-9.7753275831264919E-3</v>
      </c>
      <c r="X95" s="5">
        <f t="shared" si="71"/>
        <v>-3.8152610834541245E-2</v>
      </c>
      <c r="Y95" s="5">
        <f t="shared" si="72"/>
        <v>9.7753275831262698E-3</v>
      </c>
      <c r="Z95" s="5">
        <f t="shared" si="73"/>
        <v>-2.4336865993294765E-2</v>
      </c>
      <c r="AA95" s="21"/>
      <c r="AB95" s="1">
        <f>L95*B95*F95</f>
        <v>2.0456833705206781</v>
      </c>
      <c r="AC95" s="1">
        <f>M95*H95*D95*F95</f>
        <v>0.69157287449074767</v>
      </c>
      <c r="AD95" s="1">
        <f>$C$2*D95*F95-AC95</f>
        <v>0.30704482007236733</v>
      </c>
      <c r="AE95" s="1">
        <f t="shared" si="74"/>
        <v>3.0443010650837929</v>
      </c>
      <c r="AF95" s="1">
        <f t="shared" si="75"/>
        <v>0.56986305533731541</v>
      </c>
      <c r="AG95" s="1">
        <f t="shared" si="76"/>
        <v>3.3071193003487411</v>
      </c>
      <c r="AH95" s="1">
        <f>L95*C95*G95</f>
        <v>1.0375335375185315</v>
      </c>
      <c r="AI95" s="1">
        <f>M95*H95*E95*G95</f>
        <v>1.7537661528226034</v>
      </c>
      <c r="AJ95" s="1">
        <f>$C$2*E95*G95-AI95</f>
        <v>0.77863784527255642</v>
      </c>
      <c r="AK95" s="1">
        <f t="shared" si="77"/>
        <v>3.5699375356136915</v>
      </c>
      <c r="AL95" s="1">
        <f t="shared" si="78"/>
        <v>0.51581961000760645</v>
      </c>
      <c r="AM95" s="1">
        <f t="shared" si="79"/>
        <v>3.3071193003487411</v>
      </c>
      <c r="AN95" s="20">
        <f t="shared" si="80"/>
        <v>6.6142386006974849</v>
      </c>
      <c r="AO95" s="20">
        <f t="shared" si="81"/>
        <v>6.6142386006974823</v>
      </c>
      <c r="AP95" s="20">
        <f t="shared" si="82"/>
        <v>1.0856826653449239</v>
      </c>
      <c r="AQ95" s="20">
        <f t="shared" si="83"/>
        <v>1.0856826653449219</v>
      </c>
      <c r="AS95" s="17">
        <f t="shared" si="84"/>
        <v>1.9085664388194812</v>
      </c>
      <c r="AT95" s="17">
        <f t="shared" si="85"/>
        <v>0.63618881293982699</v>
      </c>
      <c r="AU95" s="18">
        <f t="shared" si="86"/>
        <v>0.36242888162328801</v>
      </c>
      <c r="AV95" s="18">
        <f t="shared" si="87"/>
        <v>2.9071841333825961</v>
      </c>
      <c r="AW95" s="18">
        <f t="shared" si="88"/>
        <v>0.63618881293982699</v>
      </c>
      <c r="AX95" s="18">
        <f t="shared" si="89"/>
        <v>3.1809440646991352</v>
      </c>
      <c r="AY95" s="18">
        <f t="shared" si="90"/>
        <v>0.96799031433369431</v>
      </c>
      <c r="AZ95" s="18">
        <f t="shared" si="91"/>
        <v>1.6133171905561576</v>
      </c>
      <c r="BA95" s="18">
        <f t="shared" si="92"/>
        <v>0.91908680753900218</v>
      </c>
      <c r="BB95" s="18">
        <f t="shared" si="93"/>
        <v>3.5003943124288543</v>
      </c>
      <c r="BC95" s="18">
        <f t="shared" si="94"/>
        <v>0.64532687622246354</v>
      </c>
      <c r="BD95" s="17">
        <f t="shared" si="95"/>
        <v>3.2266343811123153</v>
      </c>
      <c r="BE95" s="20">
        <f t="shared" si="96"/>
        <v>6.4075784458114509</v>
      </c>
      <c r="BF95" s="20">
        <f t="shared" si="97"/>
        <v>6.4075784458114509</v>
      </c>
      <c r="BG95" s="20">
        <f t="shared" si="98"/>
        <v>1.2815156891622901</v>
      </c>
      <c r="BH95" s="20">
        <f t="shared" si="99"/>
        <v>1.2815156891622905</v>
      </c>
    </row>
    <row r="96" spans="1:60" x14ac:dyDescent="0.25">
      <c r="A96" s="1">
        <f t="shared" si="100"/>
        <v>91</v>
      </c>
      <c r="B96" s="1">
        <v>0.6</v>
      </c>
      <c r="C96" s="1">
        <v>0.3</v>
      </c>
      <c r="D96" s="5">
        <f t="shared" si="62"/>
        <v>9.7441104468900582E-3</v>
      </c>
      <c r="E96" s="5">
        <f t="shared" si="63"/>
        <v>2.4360276117225153E-2</v>
      </c>
      <c r="F96" s="5">
        <f t="shared" si="64"/>
        <v>99.779535943943856</v>
      </c>
      <c r="G96" s="5">
        <f t="shared" si="65"/>
        <v>98.383337054489147</v>
      </c>
      <c r="H96" s="5">
        <f t="shared" si="66"/>
        <v>20.525218909421554</v>
      </c>
      <c r="I96" s="2">
        <f t="shared" si="53"/>
        <v>0.19187373715338785</v>
      </c>
      <c r="J96" s="2">
        <f t="shared" si="54"/>
        <v>0.21526425859951659</v>
      </c>
      <c r="K96" s="2">
        <f t="shared" si="67"/>
        <v>0.20345535327143027</v>
      </c>
      <c r="L96" s="5">
        <f t="shared" si="55"/>
        <v>3.3614106340742411E-2</v>
      </c>
      <c r="M96" s="5">
        <f t="shared" si="56"/>
        <v>3.3138118368989215E-2</v>
      </c>
      <c r="N96" s="5">
        <f t="shared" si="68"/>
        <v>3.2247894922421423E-2</v>
      </c>
      <c r="O96" s="5">
        <f t="shared" si="69"/>
        <v>3.2076045840611668E-2</v>
      </c>
      <c r="Q96" s="5">
        <f t="shared" si="57"/>
        <v>0.99999999999999978</v>
      </c>
      <c r="R96" s="5">
        <f t="shared" si="58"/>
        <v>3.0969878831577272E-2</v>
      </c>
      <c r="S96" s="5">
        <f t="shared" si="59"/>
        <v>3.0969878831577279E-2</v>
      </c>
      <c r="T96" s="2">
        <f t="shared" si="60"/>
        <v>0.25</v>
      </c>
      <c r="U96" s="2">
        <f t="shared" si="61"/>
        <v>0.25000000000000022</v>
      </c>
      <c r="W96" s="5">
        <f t="shared" si="70"/>
        <v>9.7171501955428674E-3</v>
      </c>
      <c r="X96" s="5">
        <f t="shared" si="71"/>
        <v>-3.0298942893807523E-2</v>
      </c>
      <c r="Y96" s="5">
        <f t="shared" si="72"/>
        <v>-9.7171501955427564E-3</v>
      </c>
      <c r="Z96" s="5">
        <f t="shared" si="73"/>
        <v>-4.3867812765033598E-2</v>
      </c>
      <c r="AA96" s="21"/>
      <c r="AB96" s="1">
        <f>L96*B96*F96</f>
        <v>2.012399959109795</v>
      </c>
      <c r="AC96" s="1">
        <f>M96*H96*D96*F96</f>
        <v>0.6613012145826449</v>
      </c>
      <c r="AD96" s="1">
        <f>$C$2*D96*F96-AC96</f>
        <v>0.3109616039945805</v>
      </c>
      <c r="AE96" s="1">
        <f t="shared" si="74"/>
        <v>2.9846627776870203</v>
      </c>
      <c r="AF96" s="1">
        <f t="shared" si="75"/>
        <v>0.51301303622776784</v>
      </c>
      <c r="AG96" s="1">
        <f t="shared" si="76"/>
        <v>3.1867142099202077</v>
      </c>
      <c r="AH96" s="1">
        <f>L96*C96*G96</f>
        <v>0.99212038617201037</v>
      </c>
      <c r="AI96" s="1">
        <f>M96*H96*E96*G96</f>
        <v>1.630119334423912</v>
      </c>
      <c r="AJ96" s="1">
        <f>$C$2*E96*G96-AI96</f>
        <v>0.76652592155747246</v>
      </c>
      <c r="AK96" s="1">
        <f t="shared" si="77"/>
        <v>3.3887656421533947</v>
      </c>
      <c r="AL96" s="1">
        <f t="shared" si="78"/>
        <v>0.56447448932428501</v>
      </c>
      <c r="AM96" s="1">
        <f t="shared" si="79"/>
        <v>3.1867142099202073</v>
      </c>
      <c r="AN96" s="20">
        <f t="shared" si="80"/>
        <v>6.3734284198404154</v>
      </c>
      <c r="AO96" s="20">
        <f t="shared" si="81"/>
        <v>6.3734284198404154</v>
      </c>
      <c r="AP96" s="20">
        <f t="shared" si="82"/>
        <v>1.0774875255520531</v>
      </c>
      <c r="AQ96" s="20">
        <f t="shared" si="83"/>
        <v>1.0774875255520528</v>
      </c>
      <c r="AS96" s="17">
        <f t="shared" si="84"/>
        <v>1.8540960828329702</v>
      </c>
      <c r="AT96" s="17">
        <f t="shared" si="85"/>
        <v>0.61803202761098996</v>
      </c>
      <c r="AU96" s="18">
        <f t="shared" si="86"/>
        <v>0.35423079096623544</v>
      </c>
      <c r="AV96" s="18">
        <f t="shared" si="87"/>
        <v>2.8263589014101957</v>
      </c>
      <c r="AW96" s="18">
        <f t="shared" si="88"/>
        <v>0.61803202761098996</v>
      </c>
      <c r="AX96" s="18">
        <f t="shared" si="89"/>
        <v>3.0901601380549502</v>
      </c>
      <c r="AY96" s="18">
        <f t="shared" si="90"/>
        <v>0.91407600828712654</v>
      </c>
      <c r="AZ96" s="18">
        <f t="shared" si="91"/>
        <v>1.5234600138118779</v>
      </c>
      <c r="BA96" s="18">
        <f t="shared" si="92"/>
        <v>0.87318524216950655</v>
      </c>
      <c r="BB96" s="18">
        <f t="shared" si="93"/>
        <v>3.3107212642685111</v>
      </c>
      <c r="BC96" s="18">
        <f t="shared" si="94"/>
        <v>0.60938400552475125</v>
      </c>
      <c r="BD96" s="17">
        <f t="shared" si="95"/>
        <v>3.0469200276237558</v>
      </c>
      <c r="BE96" s="20">
        <f t="shared" si="96"/>
        <v>6.1370801656787073</v>
      </c>
      <c r="BF96" s="20">
        <f t="shared" si="97"/>
        <v>6.1370801656787055</v>
      </c>
      <c r="BG96" s="20">
        <f t="shared" si="98"/>
        <v>1.227416033135742</v>
      </c>
      <c r="BH96" s="20">
        <f t="shared" si="99"/>
        <v>1.2274160331357411</v>
      </c>
    </row>
    <row r="97" spans="1:60" x14ac:dyDescent="0.25">
      <c r="A97" s="1">
        <f t="shared" si="100"/>
        <v>92</v>
      </c>
      <c r="B97" s="1">
        <v>0.6</v>
      </c>
      <c r="C97" s="1">
        <v>0.3</v>
      </c>
      <c r="D97" s="5">
        <f t="shared" si="62"/>
        <v>9.3543460290144553E-3</v>
      </c>
      <c r="E97" s="5">
        <f t="shared" si="63"/>
        <v>2.3385865072536146E-2</v>
      </c>
      <c r="F97" s="5">
        <f t="shared" si="64"/>
        <v>98.365195346462613</v>
      </c>
      <c r="G97" s="5">
        <f t="shared" si="65"/>
        <v>99.777887013009888</v>
      </c>
      <c r="H97" s="5">
        <f t="shared" si="66"/>
        <v>21.380436363980785</v>
      </c>
      <c r="I97" s="2">
        <f t="shared" si="53"/>
        <v>0.20818652832707318</v>
      </c>
      <c r="J97" s="2">
        <f t="shared" si="54"/>
        <v>0.18479764067400795</v>
      </c>
      <c r="K97" s="2">
        <f t="shared" si="67"/>
        <v>0.19637778368887315</v>
      </c>
      <c r="L97" s="5">
        <f t="shared" si="55"/>
        <v>3.1937552923782926E-2</v>
      </c>
      <c r="M97" s="5">
        <f t="shared" si="56"/>
        <v>3.2390792031736643E-2</v>
      </c>
      <c r="N97" s="5">
        <f t="shared" si="68"/>
        <v>3.067595206661216E-2</v>
      </c>
      <c r="O97" s="5">
        <f t="shared" si="69"/>
        <v>3.0838625626448596E-2</v>
      </c>
      <c r="Q97" s="5">
        <f t="shared" si="57"/>
        <v>0.99999999999999978</v>
      </c>
      <c r="R97" s="5">
        <f t="shared" si="58"/>
        <v>2.9796835128364386E-2</v>
      </c>
      <c r="S97" s="5">
        <f t="shared" si="59"/>
        <v>2.9796835128364393E-2</v>
      </c>
      <c r="T97" s="2">
        <f t="shared" si="60"/>
        <v>0.25</v>
      </c>
      <c r="U97" s="2">
        <f t="shared" si="61"/>
        <v>0.25000000000000022</v>
      </c>
      <c r="W97" s="5">
        <f t="shared" si="70"/>
        <v>-9.7739416566340331E-3</v>
      </c>
      <c r="X97" s="5">
        <f t="shared" si="71"/>
        <v>-3.8152017704401242E-2</v>
      </c>
      <c r="Y97" s="5">
        <f t="shared" si="72"/>
        <v>9.7739416566340331E-3</v>
      </c>
      <c r="Z97" s="5">
        <f t="shared" si="73"/>
        <v>-2.4338243184985453E-2</v>
      </c>
      <c r="AA97" s="21"/>
      <c r="AB97" s="1">
        <f>L97*B97*F97</f>
        <v>1.8849261793415373</v>
      </c>
      <c r="AC97" s="1">
        <f>M97*H97*D97*F97</f>
        <v>0.63722531712568353</v>
      </c>
      <c r="AD97" s="1">
        <f>$C$2*D97*F97-AC97</f>
        <v>0.28291675735673016</v>
      </c>
      <c r="AE97" s="1">
        <f t="shared" si="74"/>
        <v>2.8050682538239506</v>
      </c>
      <c r="AF97" s="1">
        <f t="shared" si="75"/>
        <v>0.52507796396444328</v>
      </c>
      <c r="AG97" s="1">
        <f t="shared" si="76"/>
        <v>3.0472294604316641</v>
      </c>
      <c r="AH97" s="1">
        <f>L97*C97*G97</f>
        <v>0.95599846413037082</v>
      </c>
      <c r="AI97" s="1">
        <f>M97*H97*E97*G97</f>
        <v>1.6159423938022595</v>
      </c>
      <c r="AJ97" s="1">
        <f>$C$2*E97*G97-AI97</f>
        <v>0.71744980910674649</v>
      </c>
      <c r="AK97" s="1">
        <f t="shared" si="77"/>
        <v>3.2893906670393767</v>
      </c>
      <c r="AL97" s="1">
        <f t="shared" si="78"/>
        <v>0.47528860249903393</v>
      </c>
      <c r="AM97" s="1">
        <f t="shared" si="79"/>
        <v>3.0472294604316641</v>
      </c>
      <c r="AN97" s="20">
        <f t="shared" si="80"/>
        <v>6.0944589208633273</v>
      </c>
      <c r="AO97" s="20">
        <f t="shared" si="81"/>
        <v>6.0944589208633282</v>
      </c>
      <c r="AP97" s="20">
        <f t="shared" si="82"/>
        <v>1.0003665664634767</v>
      </c>
      <c r="AQ97" s="20">
        <f t="shared" si="83"/>
        <v>1.0003665664634771</v>
      </c>
      <c r="AS97" s="17">
        <f t="shared" si="84"/>
        <v>1.7585829048647412</v>
      </c>
      <c r="AT97" s="17">
        <f t="shared" si="85"/>
        <v>0.58619430162158037</v>
      </c>
      <c r="AU97" s="18">
        <f t="shared" si="86"/>
        <v>0.33394777286083333</v>
      </c>
      <c r="AV97" s="18">
        <f t="shared" si="87"/>
        <v>2.6787249793471548</v>
      </c>
      <c r="AW97" s="18">
        <f t="shared" si="88"/>
        <v>0.58619430162158082</v>
      </c>
      <c r="AX97" s="18">
        <f t="shared" si="89"/>
        <v>2.9309715081079024</v>
      </c>
      <c r="AY97" s="18">
        <f t="shared" si="90"/>
        <v>0.89191957463496774</v>
      </c>
      <c r="AZ97" s="18">
        <f t="shared" si="91"/>
        <v>1.486532624391613</v>
      </c>
      <c r="BA97" s="18">
        <f t="shared" si="92"/>
        <v>0.84685957851739291</v>
      </c>
      <c r="BB97" s="18">
        <f t="shared" si="93"/>
        <v>3.2253117775439737</v>
      </c>
      <c r="BC97" s="18">
        <f t="shared" si="94"/>
        <v>0.59461304975664575</v>
      </c>
      <c r="BD97" s="17">
        <f t="shared" si="95"/>
        <v>2.9730652487832265</v>
      </c>
      <c r="BE97" s="20">
        <f t="shared" si="96"/>
        <v>5.9040367568911289</v>
      </c>
      <c r="BF97" s="20">
        <f t="shared" si="97"/>
        <v>5.9040367568911289</v>
      </c>
      <c r="BG97" s="20">
        <f t="shared" si="98"/>
        <v>1.1808073513782262</v>
      </c>
      <c r="BH97" s="20">
        <f t="shared" si="99"/>
        <v>1.1808073513782267</v>
      </c>
    </row>
    <row r="98" spans="1:60" x14ac:dyDescent="0.25">
      <c r="A98" s="1">
        <f t="shared" si="100"/>
        <v>93</v>
      </c>
      <c r="B98" s="1">
        <v>0.6</v>
      </c>
      <c r="C98" s="1">
        <v>0.3</v>
      </c>
      <c r="D98" s="5">
        <f t="shared" si="62"/>
        <v>8.9801721878538764E-3</v>
      </c>
      <c r="E98" s="5">
        <f t="shared" si="63"/>
        <v>2.24504304696347E-2</v>
      </c>
      <c r="F98" s="5">
        <f t="shared" si="64"/>
        <v>99.759390763238343</v>
      </c>
      <c r="G98" s="5">
        <f t="shared" si="65"/>
        <v>98.363668576507735</v>
      </c>
      <c r="H98" s="5">
        <f t="shared" si="66"/>
        <v>22.271287879146652</v>
      </c>
      <c r="I98" s="2">
        <f t="shared" si="53"/>
        <v>0.1918748819418099</v>
      </c>
      <c r="J98" s="2">
        <f t="shared" si="54"/>
        <v>0.21526209634302074</v>
      </c>
      <c r="K98" s="2">
        <f t="shared" si="67"/>
        <v>0.20345487662215112</v>
      </c>
      <c r="L98" s="5">
        <f t="shared" si="55"/>
        <v>3.0978736429066095E-2</v>
      </c>
      <c r="M98" s="5">
        <f t="shared" si="56"/>
        <v>3.054012819528179E-2</v>
      </c>
      <c r="N98" s="5">
        <f t="shared" si="68"/>
        <v>2.9719640098146625E-2</v>
      </c>
      <c r="O98" s="5">
        <f t="shared" si="69"/>
        <v>2.9561286532784323E-2</v>
      </c>
      <c r="Q98" s="5">
        <f t="shared" si="57"/>
        <v>0.99999999999999978</v>
      </c>
      <c r="R98" s="5">
        <f t="shared" si="58"/>
        <v>2.8541844757640693E-2</v>
      </c>
      <c r="S98" s="5">
        <f t="shared" si="59"/>
        <v>2.85418447576407E-2</v>
      </c>
      <c r="T98" s="2">
        <f t="shared" si="60"/>
        <v>0.25000000000000022</v>
      </c>
      <c r="U98" s="2">
        <f t="shared" si="61"/>
        <v>0.25000000000000022</v>
      </c>
      <c r="W98" s="5">
        <f t="shared" si="70"/>
        <v>9.71578045295729E-3</v>
      </c>
      <c r="X98" s="5">
        <f t="shared" si="71"/>
        <v>-3.0299459890648528E-2</v>
      </c>
      <c r="Y98" s="5">
        <f t="shared" si="72"/>
        <v>-9.715780452957401E-3</v>
      </c>
      <c r="Z98" s="5">
        <f t="shared" si="73"/>
        <v>-4.3866428854276052E-2</v>
      </c>
      <c r="AA98" s="21"/>
      <c r="AB98" s="1">
        <f>L98*B98*F98</f>
        <v>1.8542519236671426</v>
      </c>
      <c r="AC98" s="1">
        <f>M98*H98*D98*F98</f>
        <v>0.60933291651850152</v>
      </c>
      <c r="AD98" s="1">
        <f>$C$2*D98*F98-AC98</f>
        <v>0.28652358989077831</v>
      </c>
      <c r="AE98" s="1">
        <f t="shared" si="74"/>
        <v>2.7501084300764225</v>
      </c>
      <c r="AF98" s="1">
        <f t="shared" si="75"/>
        <v>0.47270005036425333</v>
      </c>
      <c r="AG98" s="1">
        <f t="shared" si="76"/>
        <v>2.9362848905498975</v>
      </c>
      <c r="AH98" s="1">
        <f>L98*C98*G98</f>
        <v>0.91415464890829312</v>
      </c>
      <c r="AI98" s="1">
        <f>M98*H98*E98*G98</f>
        <v>1.5020195240423786</v>
      </c>
      <c r="AJ98" s="1">
        <f>$C$2*E98*G98-AI98</f>
        <v>0.70628717807269981</v>
      </c>
      <c r="AK98" s="1">
        <f t="shared" si="77"/>
        <v>3.1224613510233716</v>
      </c>
      <c r="AL98" s="1">
        <f t="shared" si="78"/>
        <v>0.52011071759922567</v>
      </c>
      <c r="AM98" s="1">
        <f t="shared" si="79"/>
        <v>2.9362848905498975</v>
      </c>
      <c r="AN98" s="20">
        <f t="shared" si="80"/>
        <v>5.8725697810997941</v>
      </c>
      <c r="AO98" s="20">
        <f t="shared" si="81"/>
        <v>5.872569781099795</v>
      </c>
      <c r="AP98" s="20">
        <f t="shared" si="82"/>
        <v>0.99281076796347811</v>
      </c>
      <c r="AQ98" s="20">
        <f t="shared" si="83"/>
        <v>0.992810767963479</v>
      </c>
      <c r="AS98" s="17">
        <f t="shared" si="84"/>
        <v>1.7083902265686981</v>
      </c>
      <c r="AT98" s="17">
        <f t="shared" si="85"/>
        <v>0.56946340885623259</v>
      </c>
      <c r="AU98" s="18">
        <f t="shared" si="86"/>
        <v>0.32639309755304724</v>
      </c>
      <c r="AV98" s="18">
        <f t="shared" si="87"/>
        <v>2.6042467329779782</v>
      </c>
      <c r="AW98" s="18">
        <f t="shared" si="88"/>
        <v>0.56946340885623326</v>
      </c>
      <c r="AX98" s="18">
        <f t="shared" si="89"/>
        <v>2.8473170442811639</v>
      </c>
      <c r="AY98" s="18">
        <f t="shared" si="90"/>
        <v>0.8422441674908111</v>
      </c>
      <c r="AZ98" s="18">
        <f t="shared" si="91"/>
        <v>1.403740279151352</v>
      </c>
      <c r="BA98" s="18">
        <f t="shared" si="92"/>
        <v>0.80456642296372638</v>
      </c>
      <c r="BB98" s="18">
        <f t="shared" si="93"/>
        <v>3.0505508696058898</v>
      </c>
      <c r="BC98" s="18">
        <f t="shared" si="94"/>
        <v>0.56149611166054147</v>
      </c>
      <c r="BD98" s="17">
        <f t="shared" si="95"/>
        <v>2.8074805583027045</v>
      </c>
      <c r="BE98" s="20">
        <f t="shared" si="96"/>
        <v>5.6547976025838675</v>
      </c>
      <c r="BF98" s="20">
        <f t="shared" si="97"/>
        <v>5.6547976025838684</v>
      </c>
      <c r="BG98" s="20">
        <f t="shared" si="98"/>
        <v>1.1309595205167735</v>
      </c>
      <c r="BH98" s="20">
        <f t="shared" si="99"/>
        <v>1.1309595205167748</v>
      </c>
    </row>
    <row r="99" spans="1:60" x14ac:dyDescent="0.25">
      <c r="A99" s="1">
        <f t="shared" si="100"/>
        <v>94</v>
      </c>
      <c r="B99" s="1">
        <v>0.6</v>
      </c>
      <c r="C99" s="1">
        <v>0.3</v>
      </c>
      <c r="D99" s="5">
        <f t="shared" si="62"/>
        <v>8.6209653003397214E-3</v>
      </c>
      <c r="E99" s="5">
        <f t="shared" si="63"/>
        <v>2.155241325084931E-2</v>
      </c>
      <c r="F99" s="5">
        <f t="shared" si="64"/>
        <v>98.345535641488041</v>
      </c>
      <c r="G99" s="5">
        <f t="shared" si="65"/>
        <v>99.757742613518516</v>
      </c>
      <c r="H99" s="5">
        <f t="shared" si="66"/>
        <v>23.19925820744443</v>
      </c>
      <c r="I99" s="2">
        <f t="shared" si="53"/>
        <v>0.20818536627255657</v>
      </c>
      <c r="J99" s="2">
        <f t="shared" si="54"/>
        <v>0.18479978582008671</v>
      </c>
      <c r="K99" s="2">
        <f t="shared" si="67"/>
        <v>0.1963783076036989</v>
      </c>
      <c r="L99" s="5">
        <f t="shared" si="55"/>
        <v>2.9433669031907601E-2</v>
      </c>
      <c r="M99" s="5">
        <f t="shared" si="56"/>
        <v>2.9851315359044797E-2</v>
      </c>
      <c r="N99" s="5">
        <f t="shared" si="68"/>
        <v>2.8270975115576271E-2</v>
      </c>
      <c r="O99" s="5">
        <f t="shared" si="69"/>
        <v>2.8420874017387458E-2</v>
      </c>
      <c r="Q99" s="5">
        <f t="shared" si="57"/>
        <v>0.99999999999999978</v>
      </c>
      <c r="R99" s="5">
        <f t="shared" si="58"/>
        <v>2.7460758935792674E-2</v>
      </c>
      <c r="S99" s="5">
        <f t="shared" si="59"/>
        <v>2.7460758935792681E-2</v>
      </c>
      <c r="T99" s="2">
        <f t="shared" si="60"/>
        <v>0.25000000000000022</v>
      </c>
      <c r="U99" s="2">
        <f t="shared" si="61"/>
        <v>0.25000000000000022</v>
      </c>
      <c r="W99" s="5">
        <f t="shared" si="70"/>
        <v>-9.7725556015335613E-3</v>
      </c>
      <c r="X99" s="5">
        <f t="shared" si="71"/>
        <v>-3.815142452407605E-2</v>
      </c>
      <c r="Y99" s="5">
        <f t="shared" si="72"/>
        <v>9.7725556015337833E-3</v>
      </c>
      <c r="Z99" s="5">
        <f t="shared" si="73"/>
        <v>-2.4339620506083848E-2</v>
      </c>
      <c r="AA99" s="21"/>
      <c r="AB99" s="1">
        <f>L99*B99*F99</f>
        <v>1.736801968102339</v>
      </c>
      <c r="AC99" s="1">
        <f>M99*H99*D99*F99</f>
        <v>0.58714871971764759</v>
      </c>
      <c r="AD99" s="1">
        <f>$C$2*D99*F99-AC99</f>
        <v>0.26068473049094409</v>
      </c>
      <c r="AE99" s="1">
        <f t="shared" si="74"/>
        <v>2.5846354183109308</v>
      </c>
      <c r="AF99" s="1">
        <f t="shared" si="75"/>
        <v>0.48381252514316408</v>
      </c>
      <c r="AG99" s="1">
        <f t="shared" si="76"/>
        <v>2.8077632129631507</v>
      </c>
      <c r="AH99" s="1">
        <f>L99*C99*G99</f>
        <v>0.8808709138369587</v>
      </c>
      <c r="AI99" s="1">
        <f>M99*H99*E99*G99</f>
        <v>1.4889499171312812</v>
      </c>
      <c r="AJ99" s="1">
        <f>$C$2*E99*G99-AI99</f>
        <v>0.66107017664713008</v>
      </c>
      <c r="AK99" s="1">
        <f t="shared" si="77"/>
        <v>3.0308910076153701</v>
      </c>
      <c r="AL99" s="1">
        <f t="shared" si="78"/>
        <v>0.43794238199491065</v>
      </c>
      <c r="AM99" s="1">
        <f t="shared" si="79"/>
        <v>2.8077632129631507</v>
      </c>
      <c r="AN99" s="20">
        <f t="shared" si="80"/>
        <v>5.6155264259263014</v>
      </c>
      <c r="AO99" s="20">
        <f t="shared" si="81"/>
        <v>5.6155264259263014</v>
      </c>
      <c r="AP99" s="20">
        <f t="shared" si="82"/>
        <v>0.92175490713807418</v>
      </c>
      <c r="AQ99" s="20">
        <f t="shared" si="83"/>
        <v>0.92175490713807473</v>
      </c>
      <c r="AS99" s="17">
        <f t="shared" si="84"/>
        <v>1.6203858279973857</v>
      </c>
      <c r="AT99" s="17">
        <f t="shared" si="85"/>
        <v>0.54012860933246187</v>
      </c>
      <c r="AU99" s="18">
        <f t="shared" si="86"/>
        <v>0.30770484087612981</v>
      </c>
      <c r="AV99" s="18">
        <f t="shared" si="87"/>
        <v>2.4682192782059773</v>
      </c>
      <c r="AW99" s="18">
        <f t="shared" si="88"/>
        <v>0.54012860933246187</v>
      </c>
      <c r="AX99" s="18">
        <f t="shared" si="89"/>
        <v>2.7006430466623095</v>
      </c>
      <c r="AY99" s="18">
        <f t="shared" si="90"/>
        <v>0.82182699656660529</v>
      </c>
      <c r="AZ99" s="18">
        <f t="shared" si="91"/>
        <v>1.3697116609443423</v>
      </c>
      <c r="BA99" s="18">
        <f t="shared" si="92"/>
        <v>0.78030843283406903</v>
      </c>
      <c r="BB99" s="18">
        <f t="shared" si="93"/>
        <v>2.9718470903450163</v>
      </c>
      <c r="BC99" s="18">
        <f t="shared" si="94"/>
        <v>0.54788466437773731</v>
      </c>
      <c r="BD99" s="17">
        <f t="shared" si="95"/>
        <v>2.739423321888685</v>
      </c>
      <c r="BE99" s="20">
        <f t="shared" si="96"/>
        <v>5.440066368550994</v>
      </c>
      <c r="BF99" s="20">
        <f t="shared" si="97"/>
        <v>5.440066368550994</v>
      </c>
      <c r="BG99" s="20">
        <f t="shared" si="98"/>
        <v>1.0880132737101988</v>
      </c>
      <c r="BH99" s="20">
        <f t="shared" si="99"/>
        <v>1.0880132737101991</v>
      </c>
    </row>
    <row r="100" spans="1:60" x14ac:dyDescent="0.25">
      <c r="A100" s="1">
        <f t="shared" si="100"/>
        <v>95</v>
      </c>
      <c r="B100" s="1">
        <v>0.6</v>
      </c>
      <c r="C100" s="1">
        <v>0.3</v>
      </c>
      <c r="D100" s="5">
        <f t="shared" si="62"/>
        <v>8.2761266883261322E-3</v>
      </c>
      <c r="E100" s="5">
        <f t="shared" si="63"/>
        <v>2.0690316720815335E-2</v>
      </c>
      <c r="F100" s="5">
        <f t="shared" si="64"/>
        <v>99.739255307634508</v>
      </c>
      <c r="G100" s="5">
        <f t="shared" si="65"/>
        <v>98.344009627837522</v>
      </c>
      <c r="H100" s="5">
        <f t="shared" si="66"/>
        <v>24.16589396608795</v>
      </c>
      <c r="I100" s="2">
        <f t="shared" si="53"/>
        <v>0.19187602683848448</v>
      </c>
      <c r="J100" s="2">
        <f t="shared" si="54"/>
        <v>0.21525993388537334</v>
      </c>
      <c r="K100" s="2">
        <f t="shared" si="67"/>
        <v>0.20345439992490766</v>
      </c>
      <c r="L100" s="5">
        <f t="shared" si="55"/>
        <v>2.854998139619332E-2</v>
      </c>
      <c r="M100" s="5">
        <f t="shared" si="56"/>
        <v>2.81458174513931E-2</v>
      </c>
      <c r="N100" s="5">
        <f t="shared" si="68"/>
        <v>2.7389602007686316E-2</v>
      </c>
      <c r="O100" s="5">
        <f t="shared" si="69"/>
        <v>2.7243684144388068E-2</v>
      </c>
      <c r="Q100" s="5">
        <f t="shared" si="57"/>
        <v>1</v>
      </c>
      <c r="R100" s="5">
        <f t="shared" si="58"/>
        <v>2.6304168208452671E-2</v>
      </c>
      <c r="S100" s="5">
        <f t="shared" si="59"/>
        <v>2.6304168208452671E-2</v>
      </c>
      <c r="T100" s="2">
        <f t="shared" si="60"/>
        <v>0.25000000000000022</v>
      </c>
      <c r="U100" s="2">
        <f t="shared" si="61"/>
        <v>0.25000000000000022</v>
      </c>
      <c r="W100" s="5">
        <f t="shared" si="70"/>
        <v>9.7144105810529346E-3</v>
      </c>
      <c r="X100" s="5">
        <f t="shared" si="71"/>
        <v>-3.0299976941277285E-2</v>
      </c>
      <c r="Y100" s="5">
        <f t="shared" si="72"/>
        <v>-9.7144105810529346E-3</v>
      </c>
      <c r="Z100" s="5">
        <f t="shared" si="73"/>
        <v>-4.3865044814489718E-2</v>
      </c>
      <c r="AA100" s="21"/>
      <c r="AB100" s="1">
        <f>L100*B100*F100</f>
        <v>1.7085323301018847</v>
      </c>
      <c r="AC100" s="1">
        <f>M100*H100*D100*F100</f>
        <v>0.56144857452531405</v>
      </c>
      <c r="AD100" s="1">
        <f>$C$2*D100*F100-AC100</f>
        <v>0.26400613819997376</v>
      </c>
      <c r="AE100" s="1">
        <f t="shared" si="74"/>
        <v>2.5339870428271727</v>
      </c>
      <c r="AF100" s="1">
        <f t="shared" si="75"/>
        <v>0.43555491697909565</v>
      </c>
      <c r="AG100" s="1">
        <f t="shared" si="76"/>
        <v>2.7055358216062944</v>
      </c>
      <c r="AH100" s="1">
        <f>L100*C100*G100</f>
        <v>0.84231589359054548</v>
      </c>
      <c r="AI100" s="1">
        <f>M100*H100*E100*G100</f>
        <v>1.3839862712115798</v>
      </c>
      <c r="AJ100" s="1">
        <f>$C$2*E100*G100-AI100</f>
        <v>0.65078243558329096</v>
      </c>
      <c r="AK100" s="1">
        <f t="shared" si="77"/>
        <v>2.877084600385416</v>
      </c>
      <c r="AL100" s="1">
        <f t="shared" si="78"/>
        <v>0.47923365680416907</v>
      </c>
      <c r="AM100" s="1">
        <f t="shared" si="79"/>
        <v>2.7055358216062944</v>
      </c>
      <c r="AN100" s="20">
        <f t="shared" si="80"/>
        <v>5.4110716432125887</v>
      </c>
      <c r="AO100" s="20">
        <f t="shared" si="81"/>
        <v>5.4110716432125887</v>
      </c>
      <c r="AP100" s="20">
        <f t="shared" si="82"/>
        <v>0.91478857378326472</v>
      </c>
      <c r="AQ100" s="20">
        <f t="shared" si="83"/>
        <v>0.91478857378326472</v>
      </c>
      <c r="AS100" s="17">
        <f t="shared" si="84"/>
        <v>1.5741348891586942</v>
      </c>
      <c r="AT100" s="17">
        <f t="shared" si="85"/>
        <v>0.52471162971956453</v>
      </c>
      <c r="AU100" s="18">
        <f t="shared" si="86"/>
        <v>0.30074308300572328</v>
      </c>
      <c r="AV100" s="18">
        <f t="shared" si="87"/>
        <v>2.399589601883982</v>
      </c>
      <c r="AW100" s="18">
        <f t="shared" si="88"/>
        <v>0.5247116297195652</v>
      </c>
      <c r="AX100" s="18">
        <f t="shared" si="89"/>
        <v>2.6235581485978239</v>
      </c>
      <c r="AY100" s="18">
        <f t="shared" si="90"/>
        <v>0.77605721146329809</v>
      </c>
      <c r="AZ100" s="18">
        <f t="shared" si="91"/>
        <v>1.2934286857721633</v>
      </c>
      <c r="BA100" s="18">
        <f t="shared" si="92"/>
        <v>0.74134002102270746</v>
      </c>
      <c r="BB100" s="18">
        <f t="shared" si="93"/>
        <v>2.8108259182581685</v>
      </c>
      <c r="BC100" s="18">
        <f t="shared" si="94"/>
        <v>0.51737147430886554</v>
      </c>
      <c r="BD100" s="17">
        <f t="shared" si="95"/>
        <v>2.586857371544327</v>
      </c>
      <c r="BE100" s="20">
        <f t="shared" si="96"/>
        <v>5.2104155201421509</v>
      </c>
      <c r="BF100" s="20">
        <f t="shared" si="97"/>
        <v>5.2104155201421509</v>
      </c>
      <c r="BG100" s="20">
        <f t="shared" si="98"/>
        <v>1.0420831040284306</v>
      </c>
      <c r="BH100" s="20">
        <f t="shared" si="99"/>
        <v>1.0420831040284306</v>
      </c>
    </row>
    <row r="101" spans="1:60" x14ac:dyDescent="0.25">
      <c r="A101" s="1">
        <f t="shared" si="100"/>
        <v>96</v>
      </c>
      <c r="B101" s="1">
        <v>0.6</v>
      </c>
      <c r="C101" s="1">
        <v>0.3</v>
      </c>
      <c r="D101" s="5">
        <f t="shared" si="62"/>
        <v>7.9450816207930867E-3</v>
      </c>
      <c r="E101" s="5">
        <f t="shared" si="63"/>
        <v>1.9862704051982722E-2</v>
      </c>
      <c r="F101" s="5">
        <f t="shared" si="64"/>
        <v>98.325885461760478</v>
      </c>
      <c r="G101" s="5">
        <f t="shared" si="65"/>
        <v>99.737607938769472</v>
      </c>
      <c r="H101" s="5">
        <f t="shared" si="66"/>
        <v>25.172806214674949</v>
      </c>
      <c r="I101" s="2">
        <f t="shared" si="53"/>
        <v>0.20818420411066851</v>
      </c>
      <c r="J101" s="2">
        <f t="shared" si="54"/>
        <v>0.18480193116804977</v>
      </c>
      <c r="K101" s="2">
        <f t="shared" si="67"/>
        <v>0.19637883156420965</v>
      </c>
      <c r="L101" s="5">
        <f t="shared" si="55"/>
        <v>2.712608805090206E-2</v>
      </c>
      <c r="M101" s="5">
        <f t="shared" si="56"/>
        <v>2.751093667875484E-2</v>
      </c>
      <c r="N101" s="5">
        <f t="shared" si="68"/>
        <v>2.6054546972140779E-2</v>
      </c>
      <c r="O101" s="5">
        <f t="shared" si="69"/>
        <v>2.619267439765666E-2</v>
      </c>
      <c r="Q101" s="5">
        <f t="shared" si="57"/>
        <v>0.99999999999999978</v>
      </c>
      <c r="R101" s="5">
        <f t="shared" si="58"/>
        <v>2.5307831454921922E-2</v>
      </c>
      <c r="S101" s="5">
        <f t="shared" si="59"/>
        <v>2.5307831454921929E-2</v>
      </c>
      <c r="T101" s="2">
        <f t="shared" si="60"/>
        <v>0.25</v>
      </c>
      <c r="U101" s="2">
        <f t="shared" si="61"/>
        <v>0.25000000000000022</v>
      </c>
      <c r="W101" s="5">
        <f t="shared" si="70"/>
        <v>-9.7711694179519748E-3</v>
      </c>
      <c r="X101" s="5">
        <f t="shared" si="71"/>
        <v>-3.815083129362129E-2</v>
      </c>
      <c r="Y101" s="5">
        <f t="shared" si="72"/>
        <v>9.7711694179520858E-3</v>
      </c>
      <c r="Z101" s="5">
        <f t="shared" si="73"/>
        <v>-2.4340997956464938E-2</v>
      </c>
      <c r="AA101" s="21"/>
      <c r="AB101" s="1">
        <f>L101*B101*F101</f>
        <v>1.6003179760311752</v>
      </c>
      <c r="AC101" s="1">
        <f>M101*H101*D101*F101</f>
        <v>0.54100744176419857</v>
      </c>
      <c r="AD101" s="1">
        <f>$C$2*D101*F101-AC101</f>
        <v>0.24019974366624075</v>
      </c>
      <c r="AE101" s="1">
        <f t="shared" si="74"/>
        <v>2.3815251614616142</v>
      </c>
      <c r="AF101" s="1">
        <f t="shared" si="75"/>
        <v>0.44579012784567484</v>
      </c>
      <c r="AG101" s="1">
        <f t="shared" si="76"/>
        <v>2.5871155456410486</v>
      </c>
      <c r="AH101" s="1">
        <f>L101*C101*G101</f>
        <v>0.81164734048002263</v>
      </c>
      <c r="AI101" s="1">
        <f>M101*H101*E101*G101</f>
        <v>1.3719375082469816</v>
      </c>
      <c r="AJ101" s="1">
        <f>$C$2*E101*G101-AI101</f>
        <v>0.60912108109347884</v>
      </c>
      <c r="AK101" s="1">
        <f t="shared" si="77"/>
        <v>2.7927059298204826</v>
      </c>
      <c r="AL101" s="1">
        <f t="shared" si="78"/>
        <v>0.40353069691404442</v>
      </c>
      <c r="AM101" s="1">
        <f t="shared" si="79"/>
        <v>2.5871155456410486</v>
      </c>
      <c r="AN101" s="20">
        <f t="shared" si="80"/>
        <v>5.1742310912820972</v>
      </c>
      <c r="AO101" s="20">
        <f t="shared" si="81"/>
        <v>5.1742310912820972</v>
      </c>
      <c r="AP101" s="20">
        <f t="shared" si="82"/>
        <v>0.84932082475971959</v>
      </c>
      <c r="AQ101" s="20">
        <f t="shared" si="83"/>
        <v>0.84932082475971926</v>
      </c>
      <c r="AS101" s="17">
        <f t="shared" si="84"/>
        <v>1.4930489621533152</v>
      </c>
      <c r="AT101" s="17">
        <f t="shared" si="85"/>
        <v>0.49768298738443834</v>
      </c>
      <c r="AU101" s="18">
        <f t="shared" si="86"/>
        <v>0.28352419804600099</v>
      </c>
      <c r="AV101" s="18">
        <f t="shared" si="87"/>
        <v>2.2742561475837544</v>
      </c>
      <c r="AW101" s="18">
        <f t="shared" si="88"/>
        <v>0.49768298738443845</v>
      </c>
      <c r="AX101" s="18">
        <f t="shared" si="89"/>
        <v>2.488414936922192</v>
      </c>
      <c r="AY101" s="18">
        <f t="shared" si="90"/>
        <v>0.75724277142943808</v>
      </c>
      <c r="AZ101" s="18">
        <f t="shared" si="91"/>
        <v>1.2620712857157306</v>
      </c>
      <c r="BA101" s="18">
        <f t="shared" si="92"/>
        <v>0.71898730362472985</v>
      </c>
      <c r="BB101" s="18">
        <f t="shared" si="93"/>
        <v>2.7383013607698983</v>
      </c>
      <c r="BC101" s="18">
        <f t="shared" si="94"/>
        <v>0.5048285142862925</v>
      </c>
      <c r="BD101" s="17">
        <f t="shared" si="95"/>
        <v>2.5241425714314611</v>
      </c>
      <c r="BE101" s="20">
        <f t="shared" si="96"/>
        <v>5.0125575083536527</v>
      </c>
      <c r="BF101" s="20">
        <f t="shared" si="97"/>
        <v>5.0125575083536535</v>
      </c>
      <c r="BG101" s="20">
        <f t="shared" si="98"/>
        <v>1.0025115016707309</v>
      </c>
      <c r="BH101" s="20">
        <f t="shared" si="99"/>
        <v>1.0025115016707309</v>
      </c>
    </row>
    <row r="102" spans="1:60" x14ac:dyDescent="0.25">
      <c r="A102" s="1">
        <f t="shared" si="100"/>
        <v>97</v>
      </c>
      <c r="B102" s="1">
        <v>0.6</v>
      </c>
      <c r="C102" s="1">
        <v>0.3</v>
      </c>
      <c r="D102" s="5">
        <f t="shared" ref="D102:D133" si="101">I$2*D101</f>
        <v>7.6272783559613632E-3</v>
      </c>
      <c r="E102" s="5">
        <f t="shared" ref="E102:E133" si="102">I$2*E101</f>
        <v>1.9068195889903411E-2</v>
      </c>
      <c r="F102" s="5">
        <f t="shared" ref="F102:F133" si="103">F101*(E$2+G$2*(I101-J101))</f>
        <v>99.719129572622563</v>
      </c>
      <c r="G102" s="5">
        <f t="shared" ref="G102:G133" si="104">G101*(E$2+G$2*(J101-I101))</f>
        <v>98.324360204059744</v>
      </c>
      <c r="H102" s="5">
        <f t="shared" ref="H102:H133" si="105">H101/I$2</f>
        <v>26.221673140286406</v>
      </c>
      <c r="I102" s="2">
        <f t="shared" si="53"/>
        <v>0.19187717184330833</v>
      </c>
      <c r="J102" s="2">
        <f t="shared" si="54"/>
        <v>0.2152577712267727</v>
      </c>
      <c r="K102" s="2">
        <f t="shared" si="67"/>
        <v>0.20345392317974298</v>
      </c>
      <c r="L102" s="5">
        <f t="shared" si="55"/>
        <v>2.6311642488561094E-2</v>
      </c>
      <c r="M102" s="5">
        <f t="shared" si="56"/>
        <v>2.5939217904938333E-2</v>
      </c>
      <c r="N102" s="5">
        <f t="shared" si="68"/>
        <v>2.524224033727945E-2</v>
      </c>
      <c r="O102" s="5">
        <f t="shared" si="69"/>
        <v>2.5107781589404632E-2</v>
      </c>
      <c r="Q102" s="5">
        <f t="shared" si="57"/>
        <v>1</v>
      </c>
      <c r="R102" s="5">
        <f t="shared" si="58"/>
        <v>2.4241925181219516E-2</v>
      </c>
      <c r="S102" s="5">
        <f t="shared" si="59"/>
        <v>2.4241925181219516E-2</v>
      </c>
      <c r="T102" s="2">
        <f t="shared" si="60"/>
        <v>0.25000000000000022</v>
      </c>
      <c r="U102" s="2">
        <f t="shared" si="61"/>
        <v>0.25000000000000022</v>
      </c>
      <c r="W102" s="5">
        <f t="shared" si="70"/>
        <v>9.7130405799537023E-3</v>
      </c>
      <c r="X102" s="5">
        <f t="shared" si="71"/>
        <v>-3.0300494045647719E-2</v>
      </c>
      <c r="Y102" s="5">
        <f t="shared" si="72"/>
        <v>-9.7130405799538133E-3</v>
      </c>
      <c r="Z102" s="5">
        <f t="shared" si="73"/>
        <v>-4.3863660645799829E-2</v>
      </c>
      <c r="AA102" s="21"/>
      <c r="AB102" s="1">
        <f>L102*B102*F102</f>
        <v>1.574264451951207</v>
      </c>
      <c r="AC102" s="1">
        <f>M102*H102*D102*F102</f>
        <v>0.51732724625500726</v>
      </c>
      <c r="AD102" s="1">
        <f>$C$2*D102*F102-AC102</f>
        <v>0.24325831240956353</v>
      </c>
      <c r="AE102" s="1">
        <f t="shared" si="74"/>
        <v>2.3348500106157779</v>
      </c>
      <c r="AF102" s="1">
        <f t="shared" si="75"/>
        <v>0.40132869970275087</v>
      </c>
      <c r="AG102" s="1">
        <f t="shared" si="76"/>
        <v>2.4929203979089651</v>
      </c>
      <c r="AH102" s="1">
        <f>L102*C102*G102</f>
        <v>0.77612262408171717</v>
      </c>
      <c r="AI102" s="1">
        <f>M102*H102*E102*G102</f>
        <v>1.275228502348376</v>
      </c>
      <c r="AJ102" s="1">
        <f>$C$2*E102*G102-AI102</f>
        <v>0.59963965877205849</v>
      </c>
      <c r="AK102" s="1">
        <f t="shared" si="77"/>
        <v>2.6509907852021519</v>
      </c>
      <c r="AL102" s="1">
        <f t="shared" si="78"/>
        <v>0.44156927147887193</v>
      </c>
      <c r="AM102" s="1">
        <f t="shared" si="79"/>
        <v>2.4929203979089651</v>
      </c>
      <c r="AN102" s="20">
        <f t="shared" si="80"/>
        <v>4.9858407958179303</v>
      </c>
      <c r="AO102" s="20">
        <f t="shared" si="81"/>
        <v>4.9858407958179303</v>
      </c>
      <c r="AP102" s="20">
        <f t="shared" si="82"/>
        <v>0.84289797118162202</v>
      </c>
      <c r="AQ102" s="20">
        <f t="shared" si="83"/>
        <v>0.8428979711816228</v>
      </c>
      <c r="AS102" s="17">
        <f t="shared" si="84"/>
        <v>1.4504302069415103</v>
      </c>
      <c r="AT102" s="17">
        <f t="shared" si="85"/>
        <v>0.48347673564716992</v>
      </c>
      <c r="AU102" s="18">
        <f t="shared" si="86"/>
        <v>0.27710882301740086</v>
      </c>
      <c r="AV102" s="18">
        <f t="shared" si="87"/>
        <v>2.2110157656060809</v>
      </c>
      <c r="AW102" s="18">
        <f t="shared" si="88"/>
        <v>0.48347673564717047</v>
      </c>
      <c r="AX102" s="18">
        <f t="shared" si="89"/>
        <v>2.4173836782358507</v>
      </c>
      <c r="AY102" s="18">
        <f t="shared" si="90"/>
        <v>0.71507153506742815</v>
      </c>
      <c r="AZ102" s="18">
        <f t="shared" si="91"/>
        <v>1.1917858917790467</v>
      </c>
      <c r="BA102" s="18">
        <f t="shared" si="92"/>
        <v>0.68308226934138783</v>
      </c>
      <c r="BB102" s="18">
        <f t="shared" si="93"/>
        <v>2.5899396961878627</v>
      </c>
      <c r="BC102" s="18">
        <f t="shared" si="94"/>
        <v>0.47671435671161899</v>
      </c>
      <c r="BD102" s="17">
        <f t="shared" si="95"/>
        <v>2.3835717835580938</v>
      </c>
      <c r="BE102" s="20">
        <f t="shared" si="96"/>
        <v>4.8009554617939436</v>
      </c>
      <c r="BF102" s="20">
        <f t="shared" si="97"/>
        <v>4.8009554617939445</v>
      </c>
      <c r="BG102" s="20">
        <f t="shared" si="98"/>
        <v>0.96019109235878863</v>
      </c>
      <c r="BH102" s="20">
        <f t="shared" si="99"/>
        <v>0.96019109235878952</v>
      </c>
    </row>
    <row r="103" spans="1:60" x14ac:dyDescent="0.25">
      <c r="A103" s="1">
        <f t="shared" si="100"/>
        <v>98</v>
      </c>
      <c r="B103" s="1">
        <v>0.6</v>
      </c>
      <c r="C103" s="1">
        <v>0.3</v>
      </c>
      <c r="D103" s="5">
        <f t="shared" si="101"/>
        <v>7.3221872217229082E-3</v>
      </c>
      <c r="E103" s="5">
        <f t="shared" si="102"/>
        <v>1.8305468054307272E-2</v>
      </c>
      <c r="F103" s="5">
        <f t="shared" si="103"/>
        <v>98.306244802862963</v>
      </c>
      <c r="G103" s="5">
        <f t="shared" si="104"/>
        <v>99.717482984253081</v>
      </c>
      <c r="H103" s="5">
        <f t="shared" si="105"/>
        <v>27.314242854465007</v>
      </c>
      <c r="I103" s="2">
        <f t="shared" si="53"/>
        <v>0.20818304184151537</v>
      </c>
      <c r="J103" s="2">
        <f t="shared" si="54"/>
        <v>0.18480407671770305</v>
      </c>
      <c r="K103" s="2">
        <f t="shared" si="67"/>
        <v>0.19637935557035791</v>
      </c>
      <c r="L103" s="5">
        <f t="shared" si="55"/>
        <v>2.4999419956764093E-2</v>
      </c>
      <c r="M103" s="5">
        <f t="shared" si="56"/>
        <v>2.5354046471649801E-2</v>
      </c>
      <c r="N103" s="5">
        <f t="shared" si="68"/>
        <v>2.4011885518274358E-2</v>
      </c>
      <c r="O103" s="5">
        <f t="shared" si="69"/>
        <v>2.4139165870678495E-2</v>
      </c>
      <c r="Q103" s="5">
        <f t="shared" si="57"/>
        <v>1</v>
      </c>
      <c r="R103" s="5">
        <f t="shared" si="58"/>
        <v>2.3323693800268806E-2</v>
      </c>
      <c r="S103" s="5">
        <f t="shared" si="59"/>
        <v>2.3323693800268806E-2</v>
      </c>
      <c r="T103" s="2">
        <f t="shared" si="60"/>
        <v>0.25</v>
      </c>
      <c r="U103" s="2">
        <f t="shared" si="61"/>
        <v>0.25</v>
      </c>
      <c r="W103" s="5">
        <f t="shared" si="70"/>
        <v>-9.769783106015395E-3</v>
      </c>
      <c r="X103" s="5">
        <f t="shared" si="71"/>
        <v>-3.8150238013092475E-2</v>
      </c>
      <c r="Y103" s="5">
        <f t="shared" si="72"/>
        <v>9.769783106015506E-3</v>
      </c>
      <c r="Z103" s="5">
        <f t="shared" si="73"/>
        <v>-2.4342375536003935E-2</v>
      </c>
      <c r="AA103" s="21"/>
      <c r="AB103" s="1">
        <f>L103*B103*F103</f>
        <v>1.4745594589195372</v>
      </c>
      <c r="AC103" s="1">
        <f>M103*H103*D103*F103</f>
        <v>0.49849221983703373</v>
      </c>
      <c r="AD103" s="1">
        <f>$C$2*D103*F103-AC103</f>
        <v>0.22132450967405348</v>
      </c>
      <c r="AE103" s="1">
        <f t="shared" si="74"/>
        <v>2.1943761884306241</v>
      </c>
      <c r="AF103" s="1">
        <f t="shared" si="75"/>
        <v>0.41075590019405117</v>
      </c>
      <c r="AG103" s="1">
        <f t="shared" si="76"/>
        <v>2.3838075789506221</v>
      </c>
      <c r="AH103" s="1">
        <f>L103*C103*G103</f>
        <v>0.74786377024644601</v>
      </c>
      <c r="AI103" s="1">
        <f>M103*H103*E103*G103</f>
        <v>1.2641208488093501</v>
      </c>
      <c r="AJ103" s="1">
        <f>$C$2*E103*G103-AI103</f>
        <v>0.56125435041482374</v>
      </c>
      <c r="AK103" s="1">
        <f t="shared" si="77"/>
        <v>2.5732389694706197</v>
      </c>
      <c r="AL103" s="1">
        <f t="shared" si="78"/>
        <v>0.37182295989482617</v>
      </c>
      <c r="AM103" s="1">
        <f t="shared" si="79"/>
        <v>2.3838075789506221</v>
      </c>
      <c r="AN103" s="20">
        <f t="shared" si="80"/>
        <v>4.7676151579012434</v>
      </c>
      <c r="AO103" s="20">
        <f t="shared" si="81"/>
        <v>4.7676151579012442</v>
      </c>
      <c r="AP103" s="20">
        <f t="shared" si="82"/>
        <v>0.78257886008887723</v>
      </c>
      <c r="AQ103" s="20">
        <f t="shared" si="83"/>
        <v>0.78257886008887734</v>
      </c>
      <c r="AS103" s="17">
        <f t="shared" si="84"/>
        <v>1.3757188514617453</v>
      </c>
      <c r="AT103" s="17">
        <f t="shared" si="85"/>
        <v>0.45857295048724839</v>
      </c>
      <c r="AU103" s="18">
        <f t="shared" si="86"/>
        <v>0.26124377902383883</v>
      </c>
      <c r="AV103" s="18">
        <f t="shared" si="87"/>
        <v>2.0955355809728324</v>
      </c>
      <c r="AW103" s="18">
        <f t="shared" si="88"/>
        <v>0.45857295048724872</v>
      </c>
      <c r="AX103" s="18">
        <f t="shared" si="89"/>
        <v>2.2928647524362424</v>
      </c>
      <c r="AY103" s="18">
        <f t="shared" si="90"/>
        <v>0.69773401189747009</v>
      </c>
      <c r="AZ103" s="18">
        <f t="shared" si="91"/>
        <v>1.1628900198291168</v>
      </c>
      <c r="BA103" s="18">
        <f t="shared" si="92"/>
        <v>0.66248517939505702</v>
      </c>
      <c r="BB103" s="18">
        <f t="shared" si="93"/>
        <v>2.5231092111216435</v>
      </c>
      <c r="BC103" s="18">
        <f t="shared" si="94"/>
        <v>0.46515600793164658</v>
      </c>
      <c r="BD103" s="17">
        <f t="shared" si="95"/>
        <v>2.3257800396582335</v>
      </c>
      <c r="BE103" s="20">
        <f t="shared" si="96"/>
        <v>4.618644792094476</v>
      </c>
      <c r="BF103" s="20">
        <f t="shared" si="97"/>
        <v>4.618644792094476</v>
      </c>
      <c r="BG103" s="20">
        <f t="shared" si="98"/>
        <v>0.92372895841889591</v>
      </c>
      <c r="BH103" s="20">
        <f t="shared" si="99"/>
        <v>0.92372895841889524</v>
      </c>
    </row>
    <row r="104" spans="1:60" x14ac:dyDescent="0.25">
      <c r="A104" s="1">
        <f t="shared" si="100"/>
        <v>99</v>
      </c>
      <c r="B104" s="1">
        <v>0.6</v>
      </c>
      <c r="C104" s="1">
        <v>0.3</v>
      </c>
      <c r="D104" s="5">
        <f t="shared" si="101"/>
        <v>7.029299732853992E-3</v>
      </c>
      <c r="E104" s="5">
        <f t="shared" si="102"/>
        <v>1.7573249332134982E-2</v>
      </c>
      <c r="F104" s="5">
        <f t="shared" si="103"/>
        <v>99.699013553694613</v>
      </c>
      <c r="G104" s="5">
        <f t="shared" si="104"/>
        <v>98.304720300757623</v>
      </c>
      <c r="H104" s="5">
        <f t="shared" si="105"/>
        <v>28.452336306734384</v>
      </c>
      <c r="I104" s="2">
        <f t="shared" si="53"/>
        <v>0.19187831695617708</v>
      </c>
      <c r="J104" s="2">
        <f t="shared" si="54"/>
        <v>0.21525560836741486</v>
      </c>
      <c r="K104" s="2">
        <f t="shared" si="67"/>
        <v>0.2034534463866986</v>
      </c>
      <c r="L104" s="5">
        <f t="shared" si="55"/>
        <v>2.4248790946403833E-2</v>
      </c>
      <c r="M104" s="5">
        <f t="shared" si="56"/>
        <v>2.3905613214555987E-2</v>
      </c>
      <c r="N104" s="5">
        <f t="shared" si="68"/>
        <v>2.3263233143305119E-2</v>
      </c>
      <c r="O104" s="5">
        <f t="shared" si="69"/>
        <v>2.3139333616070477E-2</v>
      </c>
      <c r="Q104" s="5">
        <f t="shared" si="57"/>
        <v>1.0000000000000002</v>
      </c>
      <c r="R104" s="5">
        <f t="shared" si="58"/>
        <v>2.2341361712840655E-2</v>
      </c>
      <c r="S104" s="5">
        <f t="shared" si="59"/>
        <v>2.2341361712840652E-2</v>
      </c>
      <c r="T104" s="2">
        <f t="shared" si="60"/>
        <v>0.25</v>
      </c>
      <c r="U104" s="2">
        <f t="shared" si="61"/>
        <v>0.25000000000000022</v>
      </c>
      <c r="W104" s="5">
        <f t="shared" si="70"/>
        <v>9.7116704497839379E-3</v>
      </c>
      <c r="X104" s="5">
        <f t="shared" si="71"/>
        <v>-3.0301011203715422E-2</v>
      </c>
      <c r="Y104" s="5">
        <f t="shared" si="72"/>
        <v>-9.7116704497841599E-3</v>
      </c>
      <c r="Z104" s="5">
        <f t="shared" si="73"/>
        <v>-4.3862276348333284E-2</v>
      </c>
      <c r="AA104" s="21"/>
      <c r="AB104" s="1">
        <f>L104*B104*F104</f>
        <v>1.4505483223357336</v>
      </c>
      <c r="AC104" s="1">
        <f>M104*H104*D104*F104</f>
        <v>0.47667321117747957</v>
      </c>
      <c r="AD104" s="1">
        <f>$C$2*D104*F104-AC104</f>
        <v>0.22414103816131253</v>
      </c>
      <c r="AE104" s="1">
        <f t="shared" si="74"/>
        <v>2.1513625716745257</v>
      </c>
      <c r="AF104" s="1">
        <f t="shared" si="75"/>
        <v>0.36979202425221774</v>
      </c>
      <c r="AG104" s="1">
        <f t="shared" si="76"/>
        <v>2.2970135577654309</v>
      </c>
      <c r="AH104" s="1">
        <f>L104*C104*G104</f>
        <v>0.71513118348533167</v>
      </c>
      <c r="AI104" s="1">
        <f>M104*H104*E104*G104</f>
        <v>1.1750173103375106</v>
      </c>
      <c r="AJ104" s="1">
        <f>$C$2*E104*G104-AI104</f>
        <v>0.55251605003349447</v>
      </c>
      <c r="AK104" s="1">
        <f t="shared" si="77"/>
        <v>2.4426645438563366</v>
      </c>
      <c r="AL104" s="1">
        <f t="shared" si="78"/>
        <v>0.40686506394258859</v>
      </c>
      <c r="AM104" s="1">
        <f t="shared" si="79"/>
        <v>2.2970135577654309</v>
      </c>
      <c r="AN104" s="20">
        <f t="shared" si="80"/>
        <v>4.5940271155308618</v>
      </c>
      <c r="AO104" s="20">
        <f t="shared" si="81"/>
        <v>4.5940271155308618</v>
      </c>
      <c r="AP104" s="20">
        <f t="shared" si="82"/>
        <v>0.77665708819480694</v>
      </c>
      <c r="AQ104" s="20">
        <f t="shared" si="83"/>
        <v>0.77665708819480628</v>
      </c>
      <c r="AS104" s="17">
        <f t="shared" si="84"/>
        <v>1.3364470345298964</v>
      </c>
      <c r="AT104" s="17">
        <f t="shared" si="85"/>
        <v>0.44548234484329868</v>
      </c>
      <c r="AU104" s="18">
        <f t="shared" si="86"/>
        <v>0.25533190449549342</v>
      </c>
      <c r="AV104" s="18">
        <f t="shared" si="87"/>
        <v>2.0372612838686885</v>
      </c>
      <c r="AW104" s="18">
        <f t="shared" si="88"/>
        <v>0.44548234484329924</v>
      </c>
      <c r="AX104" s="18">
        <f t="shared" si="89"/>
        <v>2.2274117242164944</v>
      </c>
      <c r="AY104" s="18">
        <f t="shared" si="90"/>
        <v>0.65887839429565676</v>
      </c>
      <c r="AZ104" s="18">
        <f t="shared" si="91"/>
        <v>1.0981306571594276</v>
      </c>
      <c r="BA104" s="18">
        <f t="shared" si="92"/>
        <v>0.62940270321157743</v>
      </c>
      <c r="BB104" s="18">
        <f t="shared" si="93"/>
        <v>2.3864117546666614</v>
      </c>
      <c r="BC104" s="18">
        <f t="shared" si="94"/>
        <v>0.43925226286377139</v>
      </c>
      <c r="BD104" s="17">
        <f t="shared" si="95"/>
        <v>2.1962613143188556</v>
      </c>
      <c r="BE104" s="20">
        <f t="shared" si="96"/>
        <v>4.42367303853535</v>
      </c>
      <c r="BF104" s="20">
        <f t="shared" si="97"/>
        <v>4.42367303853535</v>
      </c>
      <c r="BG104" s="20">
        <f t="shared" si="98"/>
        <v>0.8847346077070708</v>
      </c>
      <c r="BH104" s="20">
        <f t="shared" si="99"/>
        <v>0.88473460770707057</v>
      </c>
    </row>
    <row r="105" spans="1:60" x14ac:dyDescent="0.25">
      <c r="A105" s="1">
        <f t="shared" si="100"/>
        <v>100</v>
      </c>
      <c r="B105" s="1">
        <v>0.6</v>
      </c>
      <c r="C105" s="1">
        <v>0.3</v>
      </c>
      <c r="D105" s="5">
        <f t="shared" si="101"/>
        <v>6.7481277435398317E-3</v>
      </c>
      <c r="E105" s="5">
        <f t="shared" si="102"/>
        <v>1.6870319358849584E-2</v>
      </c>
      <c r="F105" s="5">
        <f t="shared" si="103"/>
        <v>98.286613660380468</v>
      </c>
      <c r="G105" s="5">
        <f t="shared" si="104"/>
        <v>99.697367745461676</v>
      </c>
      <c r="H105" s="5">
        <f t="shared" si="105"/>
        <v>29.637850319514985</v>
      </c>
      <c r="I105" s="2">
        <f t="shared" si="53"/>
        <v>0.20818187946520283</v>
      </c>
      <c r="J105" s="2">
        <f t="shared" si="54"/>
        <v>0.1848062224688507</v>
      </c>
      <c r="K105" s="2">
        <f t="shared" si="67"/>
        <v>0.19637987962209436</v>
      </c>
      <c r="L105" s="5">
        <f t="shared" si="55"/>
        <v>2.3039481293647253E-2</v>
      </c>
      <c r="M105" s="5">
        <f t="shared" si="56"/>
        <v>2.3366259023349545E-2</v>
      </c>
      <c r="N105" s="5">
        <f t="shared" si="68"/>
        <v>2.2129367545504239E-2</v>
      </c>
      <c r="O105" s="5">
        <f t="shared" si="69"/>
        <v>2.2246652635781562E-2</v>
      </c>
      <c r="Q105" s="5">
        <f t="shared" si="57"/>
        <v>0.99999999999999978</v>
      </c>
      <c r="R105" s="5">
        <f t="shared" si="58"/>
        <v>2.149511282504607E-2</v>
      </c>
      <c r="S105" s="5">
        <f t="shared" si="59"/>
        <v>2.1495112825046073E-2</v>
      </c>
      <c r="T105" s="2">
        <f t="shared" si="60"/>
        <v>0.25000000000000022</v>
      </c>
      <c r="U105" s="2">
        <f t="shared" si="61"/>
        <v>0.25</v>
      </c>
      <c r="W105" s="5">
        <f t="shared" si="70"/>
        <v>-9.7683966658500543E-3</v>
      </c>
      <c r="X105" s="5">
        <f t="shared" si="71"/>
        <v>-3.8149644682544559E-2</v>
      </c>
      <c r="Y105" s="5">
        <f t="shared" si="72"/>
        <v>9.7683966658503874E-3</v>
      </c>
      <c r="Z105" s="5">
        <f t="shared" si="73"/>
        <v>-2.4343753244574384E-2</v>
      </c>
      <c r="AA105" s="21"/>
      <c r="AB105" s="1">
        <f>L105*B105*F105</f>
        <v>1.3586835581065622</v>
      </c>
      <c r="AC105" s="1">
        <f>M105*H105*D105*F105</f>
        <v>0.45931809466326701</v>
      </c>
      <c r="AD105" s="1">
        <f>$C$2*D105*F105-AC105</f>
        <v>0.20393252979692744</v>
      </c>
      <c r="AE105" s="1">
        <f t="shared" si="74"/>
        <v>2.0219341825667563</v>
      </c>
      <c r="AF105" s="1">
        <f t="shared" si="75"/>
        <v>0.37847500094446829</v>
      </c>
      <c r="AG105" s="1">
        <f t="shared" si="76"/>
        <v>2.1964766537142975</v>
      </c>
      <c r="AH105" s="1">
        <f>L105*C105*G105</f>
        <v>0.6890926917592306</v>
      </c>
      <c r="AI105" s="1">
        <f>M105*H105*E105*G105</f>
        <v>1.1647772593432959</v>
      </c>
      <c r="AJ105" s="1">
        <f>$C$2*E105*G105-AI105</f>
        <v>0.51714917375931235</v>
      </c>
      <c r="AK105" s="1">
        <f t="shared" si="77"/>
        <v>2.3710191248618386</v>
      </c>
      <c r="AL105" s="1">
        <f t="shared" si="78"/>
        <v>0.34260670261177095</v>
      </c>
      <c r="AM105" s="1">
        <f t="shared" si="79"/>
        <v>2.1964766537142975</v>
      </c>
      <c r="AN105" s="20">
        <f t="shared" si="80"/>
        <v>4.3929533074285949</v>
      </c>
      <c r="AO105" s="20">
        <f t="shared" si="81"/>
        <v>4.3929533074285949</v>
      </c>
      <c r="AP105" s="20">
        <f t="shared" si="82"/>
        <v>0.72108170355623979</v>
      </c>
      <c r="AQ105" s="20">
        <f t="shared" si="83"/>
        <v>0.72108170355623924</v>
      </c>
      <c r="AS105" s="17">
        <f t="shared" si="84"/>
        <v>1.2676091098929554</v>
      </c>
      <c r="AT105" s="17">
        <f t="shared" si="85"/>
        <v>0.42253636996431843</v>
      </c>
      <c r="AU105" s="18">
        <f t="shared" si="86"/>
        <v>0.24071425449587602</v>
      </c>
      <c r="AV105" s="18">
        <f t="shared" si="87"/>
        <v>1.9308597343531497</v>
      </c>
      <c r="AW105" s="18">
        <f t="shared" si="88"/>
        <v>0.42253636996431865</v>
      </c>
      <c r="AX105" s="18">
        <f t="shared" si="89"/>
        <v>2.1126818498215925</v>
      </c>
      <c r="AY105" s="18">
        <f t="shared" si="90"/>
        <v>0.64290185041464232</v>
      </c>
      <c r="AZ105" s="18">
        <f t="shared" si="91"/>
        <v>1.071503084024404</v>
      </c>
      <c r="BA105" s="18">
        <f t="shared" si="92"/>
        <v>0.61042334907820428</v>
      </c>
      <c r="BB105" s="18">
        <f t="shared" si="93"/>
        <v>2.3248282835172507</v>
      </c>
      <c r="BC105" s="18">
        <f t="shared" si="94"/>
        <v>0.42860123360976154</v>
      </c>
      <c r="BD105" s="17">
        <f t="shared" si="95"/>
        <v>2.1430061680488079</v>
      </c>
      <c r="BE105" s="20">
        <f t="shared" si="96"/>
        <v>4.2556880178704004</v>
      </c>
      <c r="BF105" s="20">
        <f t="shared" si="97"/>
        <v>4.2556880178704004</v>
      </c>
      <c r="BG105" s="20">
        <f t="shared" si="98"/>
        <v>0.8511376035740803</v>
      </c>
      <c r="BH105" s="20">
        <f t="shared" si="99"/>
        <v>0.85113760357408019</v>
      </c>
    </row>
    <row r="106" spans="1:60" x14ac:dyDescent="0.25">
      <c r="A106" s="1">
        <f t="shared" si="100"/>
        <v>101</v>
      </c>
      <c r="B106" s="1">
        <v>0.6</v>
      </c>
      <c r="C106" s="1">
        <v>0.3</v>
      </c>
      <c r="D106" s="5">
        <f t="shared" si="101"/>
        <v>6.4782026337982385E-3</v>
      </c>
      <c r="E106" s="5">
        <f t="shared" si="102"/>
        <v>1.61955065844956E-2</v>
      </c>
      <c r="F106" s="5">
        <f t="shared" si="103"/>
        <v>99.678907246344835</v>
      </c>
      <c r="G106" s="5">
        <f t="shared" si="104"/>
        <v>98.285089913516273</v>
      </c>
      <c r="H106" s="5">
        <f t="shared" si="105"/>
        <v>30.872760749494777</v>
      </c>
      <c r="I106" s="2">
        <f t="shared" si="53"/>
        <v>0.19187946217698726</v>
      </c>
      <c r="J106" s="2">
        <f t="shared" si="54"/>
        <v>0.21525344530749768</v>
      </c>
      <c r="K106" s="2">
        <f t="shared" si="67"/>
        <v>0.20345296954581804</v>
      </c>
      <c r="L106" s="5">
        <f t="shared" si="55"/>
        <v>2.2347668435337514E-2</v>
      </c>
      <c r="M106" s="5">
        <f t="shared" si="56"/>
        <v>2.2031440783092122E-2</v>
      </c>
      <c r="N106" s="5">
        <f t="shared" si="68"/>
        <v>2.1439381331316371E-2</v>
      </c>
      <c r="O106" s="5">
        <f t="shared" si="69"/>
        <v>2.1325211799172208E-2</v>
      </c>
      <c r="Q106" s="5">
        <f t="shared" si="57"/>
        <v>0.99999999999999978</v>
      </c>
      <c r="R106" s="5">
        <f t="shared" si="58"/>
        <v>2.0589802148963263E-2</v>
      </c>
      <c r="S106" s="5">
        <f t="shared" si="59"/>
        <v>2.0589802148963266E-2</v>
      </c>
      <c r="T106" s="2">
        <f t="shared" si="60"/>
        <v>0.25</v>
      </c>
      <c r="U106" s="2">
        <f t="shared" si="61"/>
        <v>0.25</v>
      </c>
      <c r="W106" s="5">
        <f t="shared" si="70"/>
        <v>9.7103001906682085E-3</v>
      </c>
      <c r="X106" s="5">
        <f t="shared" si="71"/>
        <v>-3.0301528415434098E-2</v>
      </c>
      <c r="Y106" s="5">
        <f t="shared" si="72"/>
        <v>-9.7103001906683195E-3</v>
      </c>
      <c r="Z106" s="5">
        <f t="shared" si="73"/>
        <v>-4.3860891922215317E-2</v>
      </c>
      <c r="AA106" s="21"/>
      <c r="AB106" s="1">
        <f>L106*B106*F106</f>
        <v>1.3365547014828456</v>
      </c>
      <c r="AC106" s="1">
        <f>M106*H106*D106*F106</f>
        <v>0.43921398846423554</v>
      </c>
      <c r="AD106" s="1">
        <f>$C$2*D106*F106-AC106</f>
        <v>0.20652617099316584</v>
      </c>
      <c r="AE106" s="1">
        <f t="shared" si="74"/>
        <v>1.9822948609402469</v>
      </c>
      <c r="AF106" s="1">
        <f t="shared" si="75"/>
        <v>0.3407335411777791</v>
      </c>
      <c r="AG106" s="1">
        <f t="shared" si="76"/>
        <v>2.1165022311248602</v>
      </c>
      <c r="AH106" s="1">
        <f>L106*C106*G106</f>
        <v>0.65893278045737913</v>
      </c>
      <c r="AI106" s="1">
        <f>M106*H106*E106*G106</f>
        <v>1.0826810691452591</v>
      </c>
      <c r="AJ106" s="1">
        <f>$C$2*E106*G106-AI106</f>
        <v>0.50909575170683574</v>
      </c>
      <c r="AK106" s="1">
        <f t="shared" si="77"/>
        <v>2.2507096013094738</v>
      </c>
      <c r="AL106" s="1">
        <f t="shared" si="78"/>
        <v>0.37488838152222193</v>
      </c>
      <c r="AM106" s="1">
        <f t="shared" si="79"/>
        <v>2.1165022311248602</v>
      </c>
      <c r="AN106" s="20">
        <f t="shared" si="80"/>
        <v>4.2330044622497205</v>
      </c>
      <c r="AO106" s="20">
        <f t="shared" si="81"/>
        <v>4.2330044622497205</v>
      </c>
      <c r="AP106" s="20">
        <f t="shared" si="82"/>
        <v>0.71562192270000158</v>
      </c>
      <c r="AQ106" s="20">
        <f t="shared" si="83"/>
        <v>0.71562192270000102</v>
      </c>
      <c r="AS106" s="17">
        <f t="shared" si="84"/>
        <v>1.2314213871762605</v>
      </c>
      <c r="AT106" s="17">
        <f t="shared" si="85"/>
        <v>0.41047379572542009</v>
      </c>
      <c r="AU106" s="18">
        <f t="shared" si="86"/>
        <v>0.23526636373198129</v>
      </c>
      <c r="AV106" s="18">
        <f t="shared" si="87"/>
        <v>1.877161546633662</v>
      </c>
      <c r="AW106" s="18">
        <f t="shared" si="88"/>
        <v>0.41047379572542009</v>
      </c>
      <c r="AX106" s="18">
        <f t="shared" si="89"/>
        <v>2.0523689786271007</v>
      </c>
      <c r="AY106" s="18">
        <f t="shared" si="90"/>
        <v>0.6071011666537095</v>
      </c>
      <c r="AZ106" s="18">
        <f t="shared" si="91"/>
        <v>1.0118352777561825</v>
      </c>
      <c r="BA106" s="18">
        <f t="shared" si="92"/>
        <v>0.57994154309591228</v>
      </c>
      <c r="BB106" s="18">
        <f t="shared" si="93"/>
        <v>2.1988779875058047</v>
      </c>
      <c r="BC106" s="18">
        <f t="shared" si="94"/>
        <v>0.40473411110247293</v>
      </c>
      <c r="BD106" s="17">
        <f t="shared" si="95"/>
        <v>2.0236705555123651</v>
      </c>
      <c r="BE106" s="20">
        <f t="shared" si="96"/>
        <v>4.0760395341394666</v>
      </c>
      <c r="BF106" s="20">
        <f t="shared" si="97"/>
        <v>4.0760395341394657</v>
      </c>
      <c r="BG106" s="20">
        <f t="shared" si="98"/>
        <v>0.81520790682789357</v>
      </c>
      <c r="BH106" s="20">
        <f t="shared" si="99"/>
        <v>0.81520790682789301</v>
      </c>
    </row>
    <row r="107" spans="1:60" x14ac:dyDescent="0.25">
      <c r="A107" s="1">
        <f t="shared" si="100"/>
        <v>102</v>
      </c>
      <c r="B107" s="1">
        <v>0.6</v>
      </c>
      <c r="C107" s="1">
        <v>0.3</v>
      </c>
      <c r="D107" s="5">
        <f t="shared" si="101"/>
        <v>6.2190745284463091E-3</v>
      </c>
      <c r="E107" s="5">
        <f t="shared" si="102"/>
        <v>1.5547686321115774E-2</v>
      </c>
      <c r="F107" s="5">
        <f t="shared" si="103"/>
        <v>98.26699202989991</v>
      </c>
      <c r="G107" s="5">
        <f t="shared" si="104"/>
        <v>99.67726221788952</v>
      </c>
      <c r="H107" s="5">
        <f t="shared" si="105"/>
        <v>32.159125780723727</v>
      </c>
      <c r="I107" s="2">
        <f t="shared" si="53"/>
        <v>0.20818071698183727</v>
      </c>
      <c r="J107" s="2">
        <f t="shared" si="54"/>
        <v>0.18480836842129866</v>
      </c>
      <c r="K107" s="2">
        <f t="shared" si="67"/>
        <v>0.19638040371937038</v>
      </c>
      <c r="L107" s="5">
        <f t="shared" si="55"/>
        <v>2.1233200579679017E-2</v>
      </c>
      <c r="M107" s="5">
        <f t="shared" si="56"/>
        <v>2.1534316476560466E-2</v>
      </c>
      <c r="N107" s="5">
        <f t="shared" si="68"/>
        <v>2.0394437897072067E-2</v>
      </c>
      <c r="O107" s="5">
        <f t="shared" si="69"/>
        <v>2.0502512644555274E-2</v>
      </c>
      <c r="Q107" s="5">
        <f t="shared" si="57"/>
        <v>1.0000000000000002</v>
      </c>
      <c r="R107" s="5">
        <f t="shared" si="58"/>
        <v>1.9809892863086331E-2</v>
      </c>
      <c r="S107" s="5">
        <f t="shared" si="59"/>
        <v>1.9809892863086327E-2</v>
      </c>
      <c r="T107" s="2">
        <f t="shared" si="60"/>
        <v>0.25</v>
      </c>
      <c r="U107" s="2">
        <f t="shared" si="61"/>
        <v>0.25000000000000022</v>
      </c>
      <c r="W107" s="5">
        <f t="shared" si="70"/>
        <v>-9.7670100975832952E-3</v>
      </c>
      <c r="X107" s="5">
        <f t="shared" si="71"/>
        <v>-3.8149051302033832E-2</v>
      </c>
      <c r="Y107" s="5">
        <f t="shared" si="72"/>
        <v>9.7670100975830731E-3</v>
      </c>
      <c r="Z107" s="5">
        <f t="shared" si="73"/>
        <v>-2.4345131082052718E-2</v>
      </c>
      <c r="AA107" s="21"/>
      <c r="AB107" s="1">
        <f>L107*B107*F107</f>
        <v>1.2519136512795503</v>
      </c>
      <c r="AC107" s="1">
        <f>M107*H107*D107*F107</f>
        <v>0.42322250111430187</v>
      </c>
      <c r="AD107" s="1">
        <f>$C$2*D107*F107-AC107</f>
        <v>0.1879072460058851</v>
      </c>
      <c r="AE107" s="1">
        <f t="shared" si="74"/>
        <v>1.8630433983997372</v>
      </c>
      <c r="AF107" s="1">
        <f t="shared" si="75"/>
        <v>0.34873104524754844</v>
      </c>
      <c r="AG107" s="1">
        <f t="shared" si="76"/>
        <v>2.0238671976414007</v>
      </c>
      <c r="AH107" s="1">
        <f>L107*C107*G107</f>
        <v>0.63494019057171269</v>
      </c>
      <c r="AI107" s="1">
        <f>M107*H107*E107*G107</f>
        <v>1.0732408550585679</v>
      </c>
      <c r="AJ107" s="1">
        <f>$C$2*E107*G107-AI107</f>
        <v>0.47650995125278328</v>
      </c>
      <c r="AK107" s="1">
        <f t="shared" si="77"/>
        <v>2.1846909968830639</v>
      </c>
      <c r="AL107" s="1">
        <f t="shared" si="78"/>
        <v>0.31568615201112005</v>
      </c>
      <c r="AM107" s="1">
        <f t="shared" si="79"/>
        <v>2.0238671976414007</v>
      </c>
      <c r="AN107" s="20">
        <f t="shared" si="80"/>
        <v>4.0477343952828013</v>
      </c>
      <c r="AO107" s="20">
        <f t="shared" si="81"/>
        <v>4.0477343952828013</v>
      </c>
      <c r="AP107" s="20">
        <f t="shared" si="82"/>
        <v>0.66441719725866832</v>
      </c>
      <c r="AQ107" s="20">
        <f t="shared" si="83"/>
        <v>0.66441719725866855</v>
      </c>
      <c r="AS107" s="17">
        <f t="shared" si="84"/>
        <v>1.1679951504540453</v>
      </c>
      <c r="AT107" s="17">
        <f t="shared" si="85"/>
        <v>0.38933171681801493</v>
      </c>
      <c r="AU107" s="18">
        <f t="shared" si="86"/>
        <v>0.22179803030217204</v>
      </c>
      <c r="AV107" s="18">
        <f t="shared" si="87"/>
        <v>1.7791248975742322</v>
      </c>
      <c r="AW107" s="18">
        <f t="shared" si="88"/>
        <v>0.38933171681801537</v>
      </c>
      <c r="AX107" s="18">
        <f t="shared" si="89"/>
        <v>1.9466585840900756</v>
      </c>
      <c r="AY107" s="18">
        <f t="shared" si="90"/>
        <v>0.59237876562664626</v>
      </c>
      <c r="AZ107" s="18">
        <f t="shared" si="91"/>
        <v>0.98729794271107685</v>
      </c>
      <c r="BA107" s="18">
        <f t="shared" si="92"/>
        <v>0.56245286360027436</v>
      </c>
      <c r="BB107" s="18">
        <f t="shared" si="93"/>
        <v>2.1421295719379976</v>
      </c>
      <c r="BC107" s="18">
        <f t="shared" si="94"/>
        <v>0.39491917708443069</v>
      </c>
      <c r="BD107" s="17">
        <f t="shared" si="95"/>
        <v>1.9745958854221539</v>
      </c>
      <c r="BE107" s="20">
        <f t="shared" si="96"/>
        <v>3.9212544695122298</v>
      </c>
      <c r="BF107" s="20">
        <f t="shared" si="97"/>
        <v>3.9212544695122293</v>
      </c>
      <c r="BG107" s="20">
        <f t="shared" si="98"/>
        <v>0.7842508939024464</v>
      </c>
      <c r="BH107" s="20">
        <f t="shared" si="99"/>
        <v>0.78425089390244607</v>
      </c>
    </row>
    <row r="108" spans="1:60" x14ac:dyDescent="0.25">
      <c r="A108" s="1">
        <f t="shared" si="100"/>
        <v>103</v>
      </c>
      <c r="B108" s="1">
        <v>0.6</v>
      </c>
      <c r="C108" s="1">
        <v>0.3</v>
      </c>
      <c r="D108" s="5">
        <f t="shared" si="101"/>
        <v>5.9703115473084562E-3</v>
      </c>
      <c r="E108" s="5">
        <f t="shared" si="102"/>
        <v>1.4925778868271143E-2</v>
      </c>
      <c r="F108" s="5">
        <f t="shared" si="103"/>
        <v>99.658810646069313</v>
      </c>
      <c r="G108" s="5">
        <f t="shared" si="104"/>
        <v>98.265469037922784</v>
      </c>
      <c r="H108" s="5">
        <f t="shared" si="105"/>
        <v>33.49908935492055</v>
      </c>
      <c r="I108" s="2">
        <f t="shared" si="53"/>
        <v>0.19188060750563496</v>
      </c>
      <c r="J108" s="2">
        <f t="shared" si="54"/>
        <v>0.21525128204721788</v>
      </c>
      <c r="K108" s="2">
        <f t="shared" si="67"/>
        <v>0.20345249265714305</v>
      </c>
      <c r="L108" s="5">
        <f t="shared" si="55"/>
        <v>2.0595595284178377E-2</v>
      </c>
      <c r="M108" s="5">
        <f t="shared" si="56"/>
        <v>2.0304201305382245E-2</v>
      </c>
      <c r="N108" s="5">
        <f t="shared" si="68"/>
        <v>1.9758520623976233E-2</v>
      </c>
      <c r="O108" s="5">
        <f t="shared" si="69"/>
        <v>1.9653316980937988E-2</v>
      </c>
      <c r="Q108" s="5">
        <f t="shared" si="57"/>
        <v>0.99999999999999978</v>
      </c>
      <c r="R108" s="5">
        <f t="shared" si="58"/>
        <v>1.8975564604729798E-2</v>
      </c>
      <c r="S108" s="5">
        <f t="shared" si="59"/>
        <v>1.8975564604729801E-2</v>
      </c>
      <c r="T108" s="2">
        <f t="shared" si="60"/>
        <v>0.25000000000000022</v>
      </c>
      <c r="U108" s="2">
        <f t="shared" si="61"/>
        <v>0.25000000000000022</v>
      </c>
      <c r="W108" s="5">
        <f t="shared" si="70"/>
        <v>9.7089298027304149E-3</v>
      </c>
      <c r="X108" s="5">
        <f t="shared" si="71"/>
        <v>-3.0302045680758449E-2</v>
      </c>
      <c r="Y108" s="5">
        <f t="shared" si="72"/>
        <v>-9.708929802730637E-3</v>
      </c>
      <c r="Z108" s="5">
        <f t="shared" si="73"/>
        <v>-4.3859507367572492E-2</v>
      </c>
      <c r="AA108" s="21"/>
      <c r="AB108" s="1">
        <f>L108*B108*F108</f>
        <v>1.2315195183414065</v>
      </c>
      <c r="AC108" s="1">
        <f>M108*H108*D108*F108</f>
        <v>0.40469851064255236</v>
      </c>
      <c r="AD108" s="1">
        <f>$C$2*D108*F108-AC108</f>
        <v>0.19029563734870214</v>
      </c>
      <c r="AE108" s="1">
        <f t="shared" si="74"/>
        <v>1.8265136663326609</v>
      </c>
      <c r="AF108" s="1">
        <f t="shared" si="75"/>
        <v>0.31395850941311465</v>
      </c>
      <c r="AG108" s="1">
        <f t="shared" si="76"/>
        <v>1.9501765383970735</v>
      </c>
      <c r="AH108" s="1">
        <f>L108*C108*G108</f>
        <v>0.60715074921450563</v>
      </c>
      <c r="AI108" s="1">
        <f>M108*H108*E108*G108</f>
        <v>0.99760093235689495</v>
      </c>
      <c r="AJ108" s="1">
        <f>$C$2*E108*G108-AI108</f>
        <v>0.46908772889008532</v>
      </c>
      <c r="AK108" s="1">
        <f t="shared" si="77"/>
        <v>2.0738394104614857</v>
      </c>
      <c r="AL108" s="1">
        <f t="shared" si="78"/>
        <v>0.3454248568256727</v>
      </c>
      <c r="AM108" s="1">
        <f t="shared" si="79"/>
        <v>1.9501765383970733</v>
      </c>
      <c r="AN108" s="20">
        <f t="shared" si="80"/>
        <v>3.9003530767941466</v>
      </c>
      <c r="AO108" s="20">
        <f t="shared" si="81"/>
        <v>3.900353076794147</v>
      </c>
      <c r="AP108" s="20">
        <f t="shared" si="82"/>
        <v>0.65938336623878746</v>
      </c>
      <c r="AQ108" s="20">
        <f t="shared" si="83"/>
        <v>0.65938336623878735</v>
      </c>
      <c r="AS108" s="17">
        <f t="shared" si="84"/>
        <v>1.1346493199070131</v>
      </c>
      <c r="AT108" s="17">
        <f t="shared" si="85"/>
        <v>0.37821643996900434</v>
      </c>
      <c r="AU108" s="18">
        <f t="shared" si="86"/>
        <v>0.21677770802225016</v>
      </c>
      <c r="AV108" s="18">
        <f t="shared" si="87"/>
        <v>1.7296434678982675</v>
      </c>
      <c r="AW108" s="18">
        <f t="shared" si="88"/>
        <v>0.37821643996900456</v>
      </c>
      <c r="AX108" s="18">
        <f t="shared" si="89"/>
        <v>1.891082199845022</v>
      </c>
      <c r="AY108" s="18">
        <f t="shared" si="90"/>
        <v>0.55939282684295377</v>
      </c>
      <c r="AZ108" s="18">
        <f t="shared" si="91"/>
        <v>0.93232137807158977</v>
      </c>
      <c r="BA108" s="18">
        <f t="shared" si="92"/>
        <v>0.53436728317539051</v>
      </c>
      <c r="BB108" s="18">
        <f t="shared" si="93"/>
        <v>2.0260814880899343</v>
      </c>
      <c r="BC108" s="18">
        <f t="shared" si="94"/>
        <v>0.37292855122863622</v>
      </c>
      <c r="BD108" s="17">
        <f t="shared" si="95"/>
        <v>1.8646427561431798</v>
      </c>
      <c r="BE108" s="20">
        <f t="shared" si="96"/>
        <v>3.7557249559882018</v>
      </c>
      <c r="BF108" s="20">
        <f t="shared" si="97"/>
        <v>3.7557249559882018</v>
      </c>
      <c r="BG108" s="20">
        <f t="shared" si="98"/>
        <v>0.75114499119764067</v>
      </c>
      <c r="BH108" s="20">
        <f t="shared" si="99"/>
        <v>0.75114499119764078</v>
      </c>
    </row>
    <row r="109" spans="1:60" x14ac:dyDescent="0.25">
      <c r="A109" s="1">
        <f t="shared" si="100"/>
        <v>104</v>
      </c>
      <c r="B109" s="1">
        <v>0.6</v>
      </c>
      <c r="C109" s="1">
        <v>0.3</v>
      </c>
      <c r="D109" s="5">
        <f t="shared" si="101"/>
        <v>5.7314990854161179E-3</v>
      </c>
      <c r="E109" s="5">
        <f t="shared" si="102"/>
        <v>1.4328747713540297E-2</v>
      </c>
      <c r="F109" s="5">
        <f t="shared" si="103"/>
        <v>98.247379907010142</v>
      </c>
      <c r="G109" s="5">
        <f t="shared" si="104"/>
        <v>99.657166397032924</v>
      </c>
      <c r="H109" s="5">
        <f t="shared" si="105"/>
        <v>34.894884744708904</v>
      </c>
      <c r="I109" s="2">
        <f t="shared" si="53"/>
        <v>0.20817955439152458</v>
      </c>
      <c r="J109" s="2">
        <f t="shared" si="54"/>
        <v>0.18481051457485087</v>
      </c>
      <c r="K109" s="2">
        <f t="shared" si="67"/>
        <v>0.19638092786213734</v>
      </c>
      <c r="L109" s="5">
        <f t="shared" si="55"/>
        <v>1.9568531128903166E-2</v>
      </c>
      <c r="M109" s="5">
        <f t="shared" si="56"/>
        <v>1.9846000405742303E-2</v>
      </c>
      <c r="N109" s="5">
        <f t="shared" si="68"/>
        <v>1.8795525733292635E-2</v>
      </c>
      <c r="O109" s="5">
        <f t="shared" si="69"/>
        <v>1.8895113418556053E-2</v>
      </c>
      <c r="Q109" s="5">
        <f t="shared" si="57"/>
        <v>1</v>
      </c>
      <c r="R109" s="5">
        <f t="shared" si="58"/>
        <v>1.8256794390211765E-2</v>
      </c>
      <c r="S109" s="5">
        <f t="shared" si="59"/>
        <v>1.8256794390211765E-2</v>
      </c>
      <c r="T109" s="2">
        <f t="shared" si="60"/>
        <v>0.25000000000000022</v>
      </c>
      <c r="U109" s="2">
        <f t="shared" si="61"/>
        <v>0.25000000000000022</v>
      </c>
      <c r="W109" s="5">
        <f t="shared" si="70"/>
        <v>-9.765623401340795E-3</v>
      </c>
      <c r="X109" s="5">
        <f t="shared" si="71"/>
        <v>-3.8148457871616026E-2</v>
      </c>
      <c r="Y109" s="5">
        <f t="shared" si="72"/>
        <v>9.7656234013405729E-3</v>
      </c>
      <c r="Z109" s="5">
        <f t="shared" si="73"/>
        <v>-2.4346509048312814E-2</v>
      </c>
      <c r="AA109" s="21"/>
      <c r="AB109" s="1">
        <f>L109*B109*F109</f>
        <v>1.153534147226102</v>
      </c>
      <c r="AC109" s="1">
        <f>M109*H109*D109*F109</f>
        <v>0.38996350829952819</v>
      </c>
      <c r="AD109" s="1">
        <f>$C$2*D109*F109-AC109</f>
        <v>0.17314125978203032</v>
      </c>
      <c r="AE109" s="1">
        <f t="shared" si="74"/>
        <v>1.7166389153076604</v>
      </c>
      <c r="AF109" s="1">
        <f t="shared" si="75"/>
        <v>0.32132465413168865</v>
      </c>
      <c r="AG109" s="1">
        <f t="shared" si="76"/>
        <v>1.8648223096573189</v>
      </c>
      <c r="AH109" s="1">
        <f>L109*C109*G109</f>
        <v>0.58504330885758637</v>
      </c>
      <c r="AI109" s="1">
        <f>M109*H109*E109*G109</f>
        <v>0.98889808237532162</v>
      </c>
      <c r="AJ109" s="1">
        <f>$C$2*E109*G109-AI109</f>
        <v>0.43906431277406888</v>
      </c>
      <c r="AK109" s="1">
        <f t="shared" si="77"/>
        <v>2.0130057040069769</v>
      </c>
      <c r="AL109" s="1">
        <f t="shared" si="78"/>
        <v>0.29088091842441066</v>
      </c>
      <c r="AM109" s="1">
        <f t="shared" si="79"/>
        <v>1.8648223096573187</v>
      </c>
      <c r="AN109" s="20">
        <f t="shared" si="80"/>
        <v>3.7296446193146373</v>
      </c>
      <c r="AO109" s="20">
        <f t="shared" si="81"/>
        <v>3.7296446193146373</v>
      </c>
      <c r="AP109" s="20">
        <f t="shared" si="82"/>
        <v>0.6122055725560992</v>
      </c>
      <c r="AQ109" s="20">
        <f t="shared" si="83"/>
        <v>0.61220557255609931</v>
      </c>
      <c r="AS109" s="17">
        <f t="shared" si="84"/>
        <v>1.0762093286035841</v>
      </c>
      <c r="AT109" s="17">
        <f t="shared" si="85"/>
        <v>0.35873644286786122</v>
      </c>
      <c r="AU109" s="18">
        <f t="shared" si="86"/>
        <v>0.2043683252136973</v>
      </c>
      <c r="AV109" s="18">
        <f t="shared" si="87"/>
        <v>1.6393140966851427</v>
      </c>
      <c r="AW109" s="18">
        <f t="shared" si="88"/>
        <v>0.35873644286786166</v>
      </c>
      <c r="AX109" s="18">
        <f t="shared" si="89"/>
        <v>1.793682214339307</v>
      </c>
      <c r="AY109" s="18">
        <f t="shared" si="90"/>
        <v>0.54582611892652533</v>
      </c>
      <c r="AZ109" s="18">
        <f t="shared" si="91"/>
        <v>0.9097101982108754</v>
      </c>
      <c r="BA109" s="18">
        <f t="shared" si="92"/>
        <v>0.5182521969385151</v>
      </c>
      <c r="BB109" s="18">
        <f t="shared" si="93"/>
        <v>1.9737885140759159</v>
      </c>
      <c r="BC109" s="18">
        <f t="shared" si="94"/>
        <v>0.36388407928435063</v>
      </c>
      <c r="BD109" s="17">
        <f t="shared" si="95"/>
        <v>1.8194203964217512</v>
      </c>
      <c r="BE109" s="20">
        <f t="shared" si="96"/>
        <v>3.6131026107610587</v>
      </c>
      <c r="BF109" s="20">
        <f t="shared" si="97"/>
        <v>3.6131026107610582</v>
      </c>
      <c r="BG109" s="20">
        <f t="shared" si="98"/>
        <v>0.7226205221522124</v>
      </c>
      <c r="BH109" s="20">
        <f t="shared" si="99"/>
        <v>0.72262052215221229</v>
      </c>
    </row>
    <row r="110" spans="1:60" x14ac:dyDescent="0.25">
      <c r="A110" s="1">
        <f t="shared" si="100"/>
        <v>105</v>
      </c>
      <c r="B110" s="1">
        <v>0.6</v>
      </c>
      <c r="C110" s="1">
        <v>0.3</v>
      </c>
      <c r="D110" s="5">
        <f t="shared" si="101"/>
        <v>5.5022391219994729E-3</v>
      </c>
      <c r="E110" s="5">
        <f t="shared" si="102"/>
        <v>1.3755597804998685E-2</v>
      </c>
      <c r="F110" s="5">
        <f t="shared" si="103"/>
        <v>99.638723748366203</v>
      </c>
      <c r="G110" s="5">
        <f t="shared" si="104"/>
        <v>98.245857669566149</v>
      </c>
      <c r="H110" s="5">
        <f t="shared" si="105"/>
        <v>36.348838275738444</v>
      </c>
      <c r="I110" s="2">
        <f t="shared" si="53"/>
        <v>0.19188175294201559</v>
      </c>
      <c r="J110" s="2">
        <f t="shared" si="54"/>
        <v>0.21524911858677331</v>
      </c>
      <c r="K110" s="2">
        <f t="shared" si="67"/>
        <v>0.20345201572071625</v>
      </c>
      <c r="L110" s="5">
        <f t="shared" si="55"/>
        <v>1.8980885916981691E-2</v>
      </c>
      <c r="M110" s="5">
        <f t="shared" si="56"/>
        <v>1.8712375407383044E-2</v>
      </c>
      <c r="N110" s="5">
        <f t="shared" si="68"/>
        <v>1.8209440430761517E-2</v>
      </c>
      <c r="O110" s="5">
        <f t="shared" si="69"/>
        <v>1.8112498576555908E-2</v>
      </c>
      <c r="Q110" s="5">
        <f t="shared" si="57"/>
        <v>0.99999999999999978</v>
      </c>
      <c r="R110" s="5">
        <f t="shared" si="58"/>
        <v>1.748788305339102E-2</v>
      </c>
      <c r="S110" s="5">
        <f t="shared" si="59"/>
        <v>1.7487883053391023E-2</v>
      </c>
      <c r="T110" s="2">
        <f t="shared" si="60"/>
        <v>0.25</v>
      </c>
      <c r="U110" s="2">
        <f t="shared" si="61"/>
        <v>0.25000000000000022</v>
      </c>
      <c r="W110" s="5">
        <f t="shared" si="70"/>
        <v>9.7075592860960125E-3</v>
      </c>
      <c r="X110" s="5">
        <f t="shared" si="71"/>
        <v>-3.0302562999642624E-2</v>
      </c>
      <c r="Y110" s="5">
        <f t="shared" si="72"/>
        <v>-9.7075592860960125E-3</v>
      </c>
      <c r="Z110" s="5">
        <f t="shared" si="73"/>
        <v>-4.3858122684531597E-2</v>
      </c>
      <c r="AA110" s="21"/>
      <c r="AB110" s="1">
        <f>L110*B110*F110</f>
        <v>1.1347387490288359</v>
      </c>
      <c r="AC110" s="1">
        <f>M110*H110*D110*F110</f>
        <v>0.37289544077839198</v>
      </c>
      <c r="AD110" s="1">
        <f>$C$2*D110*F110-AC110</f>
        <v>0.17534064309596653</v>
      </c>
      <c r="AE110" s="1">
        <f t="shared" si="74"/>
        <v>1.6829748329031944</v>
      </c>
      <c r="AF110" s="1">
        <f t="shared" si="75"/>
        <v>0.28928749113552654</v>
      </c>
      <c r="AG110" s="1">
        <f t="shared" si="76"/>
        <v>1.7969216809427544</v>
      </c>
      <c r="AH110" s="1">
        <f>L110*C110*G110</f>
        <v>0.55943802487261673</v>
      </c>
      <c r="AI110" s="1">
        <f>M110*H110*E110*G110</f>
        <v>0.91920668546662199</v>
      </c>
      <c r="AJ110" s="1">
        <f>$C$2*E110*G110-AI110</f>
        <v>0.43222381864307546</v>
      </c>
      <c r="AK110" s="1">
        <f t="shared" si="77"/>
        <v>1.9108685289823142</v>
      </c>
      <c r="AL110" s="1">
        <f t="shared" si="78"/>
        <v>0.31827697060351567</v>
      </c>
      <c r="AM110" s="1">
        <f t="shared" si="79"/>
        <v>1.7969216809427544</v>
      </c>
      <c r="AN110" s="20">
        <f t="shared" si="80"/>
        <v>3.5938433618855088</v>
      </c>
      <c r="AO110" s="20">
        <f t="shared" si="81"/>
        <v>3.5938433618855088</v>
      </c>
      <c r="AP110" s="20">
        <f t="shared" si="82"/>
        <v>0.60756446173904199</v>
      </c>
      <c r="AQ110" s="20">
        <f t="shared" si="83"/>
        <v>0.60756446173904222</v>
      </c>
      <c r="AS110" s="17">
        <f t="shared" si="84"/>
        <v>1.0454822091003377</v>
      </c>
      <c r="AT110" s="17">
        <f t="shared" si="85"/>
        <v>0.34849406970011249</v>
      </c>
      <c r="AU110" s="18">
        <f t="shared" si="86"/>
        <v>0.19974201417424603</v>
      </c>
      <c r="AV110" s="18">
        <f t="shared" si="87"/>
        <v>1.5937182929746962</v>
      </c>
      <c r="AW110" s="18">
        <f t="shared" si="88"/>
        <v>0.34849406970011237</v>
      </c>
      <c r="AX110" s="18">
        <f t="shared" si="89"/>
        <v>1.7424703485005626</v>
      </c>
      <c r="AY110" s="18">
        <f t="shared" si="90"/>
        <v>0.51543362082164168</v>
      </c>
      <c r="AZ110" s="18">
        <f t="shared" si="91"/>
        <v>0.85905603470273606</v>
      </c>
      <c r="BA110" s="18">
        <f t="shared" si="92"/>
        <v>0.49237446940696139</v>
      </c>
      <c r="BB110" s="18">
        <f t="shared" si="93"/>
        <v>1.8668641249313391</v>
      </c>
      <c r="BC110" s="18">
        <f t="shared" si="94"/>
        <v>0.3436224138810946</v>
      </c>
      <c r="BD110" s="17">
        <f t="shared" si="95"/>
        <v>1.7181120694054723</v>
      </c>
      <c r="BE110" s="20">
        <f t="shared" si="96"/>
        <v>3.4605824179060356</v>
      </c>
      <c r="BF110" s="20">
        <f t="shared" si="97"/>
        <v>3.4605824179060347</v>
      </c>
      <c r="BG110" s="20">
        <f t="shared" si="98"/>
        <v>0.69211648358120748</v>
      </c>
      <c r="BH110" s="20">
        <f t="shared" si="99"/>
        <v>0.69211648358120703</v>
      </c>
    </row>
    <row r="111" spans="1:60" x14ac:dyDescent="0.25">
      <c r="A111" s="1">
        <f t="shared" si="100"/>
        <v>106</v>
      </c>
      <c r="B111" s="1">
        <v>0.6</v>
      </c>
      <c r="C111" s="1">
        <v>0.3</v>
      </c>
      <c r="D111" s="5">
        <f t="shared" si="101"/>
        <v>5.2821495571194936E-3</v>
      </c>
      <c r="E111" s="5">
        <f t="shared" si="102"/>
        <v>1.3205373892798737E-2</v>
      </c>
      <c r="F111" s="5">
        <f t="shared" si="103"/>
        <v>98.227777287301919</v>
      </c>
      <c r="G111" s="5">
        <f t="shared" si="104"/>
        <v>99.637080278390187</v>
      </c>
      <c r="H111" s="5">
        <f t="shared" si="105"/>
        <v>37.863373203894213</v>
      </c>
      <c r="I111" s="2">
        <f t="shared" si="53"/>
        <v>0.20817839169437158</v>
      </c>
      <c r="J111" s="2">
        <f t="shared" si="54"/>
        <v>0.18481266092931214</v>
      </c>
      <c r="K111" s="2">
        <f t="shared" si="67"/>
        <v>0.19638145205034663</v>
      </c>
      <c r="L111" s="5">
        <f t="shared" si="55"/>
        <v>1.8034370707926885E-2</v>
      </c>
      <c r="M111" s="5">
        <f t="shared" si="56"/>
        <v>1.8290050324425954E-2</v>
      </c>
      <c r="N111" s="5">
        <f t="shared" si="68"/>
        <v>1.7321967361660407E-2</v>
      </c>
      <c r="O111" s="5">
        <f t="shared" si="69"/>
        <v>1.7413734466914459E-2</v>
      </c>
      <c r="Q111" s="5">
        <f t="shared" si="57"/>
        <v>1</v>
      </c>
      <c r="R111" s="5">
        <f t="shared" si="58"/>
        <v>1.6825459062564174E-2</v>
      </c>
      <c r="S111" s="5">
        <f t="shared" si="59"/>
        <v>1.6825459062564174E-2</v>
      </c>
      <c r="T111" s="2">
        <f t="shared" si="60"/>
        <v>0.25</v>
      </c>
      <c r="U111" s="2">
        <f t="shared" si="61"/>
        <v>0.25</v>
      </c>
      <c r="W111" s="5">
        <f t="shared" si="70"/>
        <v>-9.7642365772496742E-3</v>
      </c>
      <c r="X111" s="5">
        <f t="shared" si="71"/>
        <v>-3.8147864391345876E-2</v>
      </c>
      <c r="Y111" s="5">
        <f t="shared" si="72"/>
        <v>9.7642365772496742E-3</v>
      </c>
      <c r="Z111" s="5">
        <f t="shared" si="73"/>
        <v>-2.4347887143228331E-2</v>
      </c>
      <c r="AA111" s="21"/>
      <c r="AB111" s="1">
        <f>L111*B111*F111</f>
        <v>1.06288568964893</v>
      </c>
      <c r="AC111" s="1">
        <f>M111*H111*D111*F111</f>
        <v>0.35931819796825121</v>
      </c>
      <c r="AD111" s="1">
        <f>$C$2*D111*F111-AC111</f>
        <v>0.15953561232670282</v>
      </c>
      <c r="AE111" s="1">
        <f t="shared" si="74"/>
        <v>1.5817394999438841</v>
      </c>
      <c r="AF111" s="1">
        <f t="shared" si="75"/>
        <v>0.29607211798562733</v>
      </c>
      <c r="AG111" s="1">
        <f t="shared" si="76"/>
        <v>1.7182760056028086</v>
      </c>
      <c r="AH111" s="1">
        <f>L111*C111*G111</f>
        <v>0.53906761259878777</v>
      </c>
      <c r="AI111" s="1">
        <f>M111*H111*E111*G111</f>
        <v>0.91118360623531247</v>
      </c>
      <c r="AJ111" s="1">
        <f>$C$2*E111*G111-AI111</f>
        <v>0.40456129242763317</v>
      </c>
      <c r="AK111" s="1">
        <f t="shared" si="77"/>
        <v>1.8548125112617335</v>
      </c>
      <c r="AL111" s="1">
        <f t="shared" si="78"/>
        <v>0.26802478676870845</v>
      </c>
      <c r="AM111" s="1">
        <f t="shared" si="79"/>
        <v>1.7182760056028086</v>
      </c>
      <c r="AN111" s="20">
        <f t="shared" si="80"/>
        <v>3.4365520112056176</v>
      </c>
      <c r="AO111" s="20">
        <f t="shared" si="81"/>
        <v>3.4365520112056172</v>
      </c>
      <c r="AP111" s="20">
        <f t="shared" si="82"/>
        <v>0.56409690475433605</v>
      </c>
      <c r="AQ111" s="20">
        <f t="shared" si="83"/>
        <v>0.56409690475433583</v>
      </c>
      <c r="AS111" s="17">
        <f t="shared" si="84"/>
        <v>0.99163646733250166</v>
      </c>
      <c r="AT111" s="17">
        <f t="shared" si="85"/>
        <v>0.3305454891108337</v>
      </c>
      <c r="AU111" s="18">
        <f t="shared" si="86"/>
        <v>0.18830832118412033</v>
      </c>
      <c r="AV111" s="18">
        <f t="shared" si="87"/>
        <v>1.5104902776274556</v>
      </c>
      <c r="AW111" s="18">
        <f t="shared" si="88"/>
        <v>0.33054548911083403</v>
      </c>
      <c r="AX111" s="18">
        <f t="shared" si="89"/>
        <v>1.6527274455541694</v>
      </c>
      <c r="AY111" s="18">
        <f t="shared" si="90"/>
        <v>0.50293188460124227</v>
      </c>
      <c r="AZ111" s="18">
        <f t="shared" si="91"/>
        <v>0.83821980766873694</v>
      </c>
      <c r="BA111" s="18">
        <f t="shared" si="92"/>
        <v>0.4775250909942087</v>
      </c>
      <c r="BB111" s="18">
        <f t="shared" si="93"/>
        <v>1.8186767832641877</v>
      </c>
      <c r="BC111" s="18">
        <f t="shared" si="94"/>
        <v>0.33528792306749511</v>
      </c>
      <c r="BD111" s="17">
        <f t="shared" si="95"/>
        <v>1.6764396153374743</v>
      </c>
      <c r="BE111" s="20">
        <f t="shared" si="96"/>
        <v>3.3291670608916433</v>
      </c>
      <c r="BF111" s="20">
        <f t="shared" si="97"/>
        <v>3.3291670608916437</v>
      </c>
      <c r="BG111" s="20">
        <f t="shared" si="98"/>
        <v>0.66583341217832903</v>
      </c>
      <c r="BH111" s="20">
        <f t="shared" si="99"/>
        <v>0.66583341217832914</v>
      </c>
    </row>
    <row r="112" spans="1:60" x14ac:dyDescent="0.25">
      <c r="A112" s="1">
        <f t="shared" si="100"/>
        <v>107</v>
      </c>
      <c r="B112" s="1">
        <v>0.6</v>
      </c>
      <c r="C112" s="1">
        <v>0.3</v>
      </c>
      <c r="D112" s="5">
        <f t="shared" si="101"/>
        <v>5.0708635748347138E-3</v>
      </c>
      <c r="E112" s="5">
        <f t="shared" si="102"/>
        <v>1.2677158937086788E-2</v>
      </c>
      <c r="F112" s="5">
        <f t="shared" si="103"/>
        <v>99.618646548735583</v>
      </c>
      <c r="G112" s="5">
        <f t="shared" si="104"/>
        <v>98.226255804037294</v>
      </c>
      <c r="H112" s="5">
        <f t="shared" si="105"/>
        <v>39.44101375405647</v>
      </c>
      <c r="I112" s="2">
        <f t="shared" si="53"/>
        <v>0.19188289848602547</v>
      </c>
      <c r="J112" s="2">
        <f t="shared" si="54"/>
        <v>0.21524695492636114</v>
      </c>
      <c r="K112" s="2">
        <f t="shared" si="67"/>
        <v>0.20345153873658028</v>
      </c>
      <c r="L112" s="5">
        <f t="shared" si="55"/>
        <v>1.7492770915268723E-2</v>
      </c>
      <c r="M112" s="5">
        <f t="shared" si="56"/>
        <v>1.7245346820700419E-2</v>
      </c>
      <c r="N112" s="5">
        <f t="shared" si="68"/>
        <v>1.6781809078331565E-2</v>
      </c>
      <c r="O112" s="5">
        <f t="shared" si="69"/>
        <v>1.6692480206132947E-2</v>
      </c>
      <c r="Q112" s="5">
        <f t="shared" si="57"/>
        <v>1</v>
      </c>
      <c r="R112" s="5">
        <f t="shared" si="58"/>
        <v>1.6116835523160664E-2</v>
      </c>
      <c r="S112" s="5">
        <f t="shared" si="59"/>
        <v>1.6116835523160664E-2</v>
      </c>
      <c r="T112" s="2">
        <f t="shared" si="60"/>
        <v>0.25000000000000022</v>
      </c>
      <c r="U112" s="2">
        <f t="shared" si="61"/>
        <v>0.25000000000000022</v>
      </c>
      <c r="W112" s="5">
        <f t="shared" si="70"/>
        <v>9.706188640888902E-3</v>
      </c>
      <c r="X112" s="5">
        <f t="shared" si="71"/>
        <v>-3.0303080372040769E-2</v>
      </c>
      <c r="Y112" s="5">
        <f t="shared" si="72"/>
        <v>-9.706188640888791E-3</v>
      </c>
      <c r="Z112" s="5">
        <f t="shared" si="73"/>
        <v>-4.385673787321831E-2</v>
      </c>
      <c r="AA112" s="21"/>
      <c r="AB112" s="1">
        <f>L112*B112*F112</f>
        <v>1.045563697779694</v>
      </c>
      <c r="AC112" s="1">
        <f>M112*H112*D112*F112</f>
        <v>0.34359162190834303</v>
      </c>
      <c r="AD112" s="1">
        <f>$C$2*D112*F112-AC112</f>
        <v>0.16156094424997414</v>
      </c>
      <c r="AE112" s="1">
        <f t="shared" si="74"/>
        <v>1.5507162639380112</v>
      </c>
      <c r="AF112" s="1">
        <f t="shared" si="75"/>
        <v>0.2665551491890219</v>
      </c>
      <c r="AG112" s="1">
        <f t="shared" si="76"/>
        <v>1.655710468877059</v>
      </c>
      <c r="AH112" s="1">
        <f>L112*C112*G112</f>
        <v>0.51547481719338273</v>
      </c>
      <c r="AI112" s="1">
        <f>M112*H112*E112*G112</f>
        <v>0.84697292411973013</v>
      </c>
      <c r="AJ112" s="1">
        <f>$C$2*E112*G112-AI112</f>
        <v>0.3982569325029941</v>
      </c>
      <c r="AK112" s="1">
        <f t="shared" si="77"/>
        <v>1.760704673816107</v>
      </c>
      <c r="AL112" s="1">
        <f t="shared" si="78"/>
        <v>0.29326272756394633</v>
      </c>
      <c r="AM112" s="1">
        <f t="shared" si="79"/>
        <v>1.6557104688770592</v>
      </c>
      <c r="AN112" s="20">
        <f t="shared" si="80"/>
        <v>3.3114209377541179</v>
      </c>
      <c r="AO112" s="20">
        <f t="shared" si="81"/>
        <v>3.3114209377541179</v>
      </c>
      <c r="AP112" s="20">
        <f t="shared" si="82"/>
        <v>0.55981787675296824</v>
      </c>
      <c r="AQ112" s="20">
        <f t="shared" si="83"/>
        <v>0.55981787675296824</v>
      </c>
      <c r="AS112" s="17">
        <f t="shared" si="84"/>
        <v>0.96332240487950871</v>
      </c>
      <c r="AT112" s="17">
        <f t="shared" si="85"/>
        <v>0.3211074682931695</v>
      </c>
      <c r="AU112" s="18">
        <f t="shared" si="86"/>
        <v>0.18404509786514767</v>
      </c>
      <c r="AV112" s="18">
        <f t="shared" si="87"/>
        <v>1.4684749710378258</v>
      </c>
      <c r="AW112" s="18">
        <f t="shared" si="88"/>
        <v>0.32110746829316983</v>
      </c>
      <c r="AX112" s="18">
        <f t="shared" si="89"/>
        <v>1.605537341465848</v>
      </c>
      <c r="AY112" s="18">
        <f t="shared" si="90"/>
        <v>0.4749289226548723</v>
      </c>
      <c r="AZ112" s="18">
        <f t="shared" si="91"/>
        <v>0.79154820442478713</v>
      </c>
      <c r="BA112" s="18">
        <f t="shared" si="92"/>
        <v>0.4536816521979371</v>
      </c>
      <c r="BB112" s="18">
        <f t="shared" si="93"/>
        <v>1.7201587792775963</v>
      </c>
      <c r="BC112" s="18">
        <f t="shared" si="94"/>
        <v>0.31661928176991505</v>
      </c>
      <c r="BD112" s="17">
        <f t="shared" si="95"/>
        <v>1.5830964088495745</v>
      </c>
      <c r="BE112" s="20">
        <f t="shared" si="96"/>
        <v>3.1886337503154221</v>
      </c>
      <c r="BF112" s="20">
        <f t="shared" si="97"/>
        <v>3.1886337503154225</v>
      </c>
      <c r="BG112" s="20">
        <f t="shared" si="98"/>
        <v>0.63772675006308477</v>
      </c>
      <c r="BH112" s="20">
        <f t="shared" si="99"/>
        <v>0.63772675006308488</v>
      </c>
    </row>
    <row r="113" spans="1:60" x14ac:dyDescent="0.25">
      <c r="A113" s="1">
        <f t="shared" si="100"/>
        <v>108</v>
      </c>
      <c r="B113" s="1">
        <v>0.6</v>
      </c>
      <c r="C113" s="1">
        <v>0.3</v>
      </c>
      <c r="D113" s="5">
        <f t="shared" si="101"/>
        <v>4.868029031841325E-3</v>
      </c>
      <c r="E113" s="5">
        <f t="shared" si="102"/>
        <v>1.2170072579603316E-2</v>
      </c>
      <c r="F113" s="5">
        <f t="shared" si="103"/>
        <v>98.208184166368028</v>
      </c>
      <c r="G113" s="5">
        <f t="shared" si="104"/>
        <v>99.617003857461498</v>
      </c>
      <c r="H113" s="5">
        <f t="shared" si="105"/>
        <v>41.084389327142155</v>
      </c>
      <c r="I113" s="2">
        <f t="shared" si="53"/>
        <v>0.20817722889048396</v>
      </c>
      <c r="J113" s="2">
        <f t="shared" si="54"/>
        <v>0.1848148074844882</v>
      </c>
      <c r="K113" s="2">
        <f t="shared" si="67"/>
        <v>0.1963819762839496</v>
      </c>
      <c r="L113" s="5">
        <f t="shared" si="55"/>
        <v>1.6620487491436152E-2</v>
      </c>
      <c r="M113" s="5">
        <f t="shared" si="56"/>
        <v>1.6856088581654011E-2</v>
      </c>
      <c r="N113" s="5">
        <f t="shared" si="68"/>
        <v>1.5963935117031532E-2</v>
      </c>
      <c r="O113" s="5">
        <f t="shared" si="69"/>
        <v>1.6048495786410381E-2</v>
      </c>
      <c r="Q113" s="5">
        <f t="shared" si="57"/>
        <v>1.0000000000000002</v>
      </c>
      <c r="R113" s="5">
        <f t="shared" si="58"/>
        <v>1.5506340631940681E-2</v>
      </c>
      <c r="S113" s="5">
        <f t="shared" si="59"/>
        <v>1.5506340631940677E-2</v>
      </c>
      <c r="T113" s="2">
        <f t="shared" si="60"/>
        <v>0.25000000000000022</v>
      </c>
      <c r="U113" s="2">
        <f t="shared" si="61"/>
        <v>0.25000000000000022</v>
      </c>
      <c r="W113" s="5">
        <f t="shared" si="70"/>
        <v>-9.7628496254366093E-3</v>
      </c>
      <c r="X113" s="5">
        <f t="shared" si="71"/>
        <v>-3.8147270861279003E-2</v>
      </c>
      <c r="Y113" s="5">
        <f t="shared" si="72"/>
        <v>9.7628496254362762E-3</v>
      </c>
      <c r="Z113" s="5">
        <f t="shared" si="73"/>
        <v>-2.4349265366675144E-2</v>
      </c>
      <c r="AA113" s="21"/>
      <c r="AB113" s="1">
        <f>L113*B113*F113</f>
        <v>0.97936073789626654</v>
      </c>
      <c r="AC113" s="1">
        <f>M113*H113*D113*F113</f>
        <v>0.33108117035033791</v>
      </c>
      <c r="AD113" s="1">
        <f>$C$2*D113*F113-AC113</f>
        <v>0.14699912133596121</v>
      </c>
      <c r="AE113" s="1">
        <f t="shared" si="74"/>
        <v>1.4574410295825657</v>
      </c>
      <c r="AF113" s="1">
        <f t="shared" si="75"/>
        <v>0.27280416508073591</v>
      </c>
      <c r="AG113" s="1">
        <f t="shared" si="76"/>
        <v>1.5832460733273404</v>
      </c>
      <c r="AH113" s="1">
        <f>L113*C113*G113</f>
        <v>0.49670494996418568</v>
      </c>
      <c r="AI113" s="1">
        <f>M113*H113*E113*G113</f>
        <v>0.83957652063016985</v>
      </c>
      <c r="AJ113" s="1">
        <f>$C$2*E113*G113-AI113</f>
        <v>0.37276964647776001</v>
      </c>
      <c r="AK113" s="1">
        <f t="shared" si="77"/>
        <v>1.7090511170721157</v>
      </c>
      <c r="AL113" s="1">
        <f t="shared" si="78"/>
        <v>0.24696460273298448</v>
      </c>
      <c r="AM113" s="1">
        <f t="shared" si="79"/>
        <v>1.5832460733273401</v>
      </c>
      <c r="AN113" s="20">
        <f t="shared" si="80"/>
        <v>3.1664921466546812</v>
      </c>
      <c r="AO113" s="20">
        <f t="shared" si="81"/>
        <v>3.1664921466546803</v>
      </c>
      <c r="AP113" s="20">
        <f t="shared" si="82"/>
        <v>0.51976876781372128</v>
      </c>
      <c r="AQ113" s="20">
        <f t="shared" si="83"/>
        <v>0.51976876781372039</v>
      </c>
      <c r="AS113" s="17">
        <f t="shared" si="84"/>
        <v>0.91370973391683963</v>
      </c>
      <c r="AT113" s="17">
        <f t="shared" si="85"/>
        <v>0.30456991130561295</v>
      </c>
      <c r="AU113" s="18">
        <f t="shared" si="86"/>
        <v>0.17351038038068617</v>
      </c>
      <c r="AV113" s="18">
        <f t="shared" si="87"/>
        <v>1.3917900256031388</v>
      </c>
      <c r="AW113" s="18">
        <f t="shared" si="88"/>
        <v>0.30456991130561339</v>
      </c>
      <c r="AX113" s="18">
        <f t="shared" si="89"/>
        <v>1.522849556528066</v>
      </c>
      <c r="AY113" s="18">
        <f t="shared" si="90"/>
        <v>0.46340855836414402</v>
      </c>
      <c r="AZ113" s="18">
        <f t="shared" si="91"/>
        <v>0.77234759727357305</v>
      </c>
      <c r="BA113" s="18">
        <f t="shared" si="92"/>
        <v>0.43999856983435681</v>
      </c>
      <c r="BB113" s="18">
        <f t="shared" si="93"/>
        <v>1.6757547254720739</v>
      </c>
      <c r="BC113" s="18">
        <f t="shared" si="94"/>
        <v>0.3089390389094292</v>
      </c>
      <c r="BD113" s="17">
        <f t="shared" si="95"/>
        <v>1.5446951945471463</v>
      </c>
      <c r="BE113" s="20">
        <f t="shared" si="96"/>
        <v>3.0675447510752125</v>
      </c>
      <c r="BF113" s="20">
        <f t="shared" si="97"/>
        <v>3.0675447510752125</v>
      </c>
      <c r="BG113" s="20">
        <f t="shared" si="98"/>
        <v>0.61350895021504304</v>
      </c>
      <c r="BH113" s="20">
        <f t="shared" si="99"/>
        <v>0.61350895021504259</v>
      </c>
    </row>
    <row r="114" spans="1:60" x14ac:dyDescent="0.25">
      <c r="A114" s="1">
        <f t="shared" si="100"/>
        <v>109</v>
      </c>
      <c r="B114" s="1">
        <v>0.6</v>
      </c>
      <c r="C114" s="1">
        <v>0.3</v>
      </c>
      <c r="D114" s="5">
        <f t="shared" si="101"/>
        <v>4.6733078705676716E-3</v>
      </c>
      <c r="E114" s="5">
        <f t="shared" si="102"/>
        <v>1.1683269676419182E-2</v>
      </c>
      <c r="F114" s="5">
        <f t="shared" si="103"/>
        <v>99.598579042679503</v>
      </c>
      <c r="G114" s="5">
        <f t="shared" si="104"/>
        <v>98.206663436929148</v>
      </c>
      <c r="H114" s="5">
        <f t="shared" si="105"/>
        <v>42.796238882439745</v>
      </c>
      <c r="I114" s="2">
        <f t="shared" si="53"/>
        <v>0.19188404413756111</v>
      </c>
      <c r="J114" s="2">
        <f t="shared" si="54"/>
        <v>0.21524479106617878</v>
      </c>
      <c r="K114" s="2">
        <f t="shared" si="67"/>
        <v>0.20345106170477778</v>
      </c>
      <c r="L114" s="5">
        <f t="shared" si="55"/>
        <v>1.612132519063042E-2</v>
      </c>
      <c r="M114" s="5">
        <f t="shared" si="56"/>
        <v>1.5893331580146216E-2</v>
      </c>
      <c r="N114" s="5">
        <f t="shared" si="68"/>
        <v>1.5466104902881899E-2</v>
      </c>
      <c r="O114" s="5">
        <f t="shared" si="69"/>
        <v>1.5383791157102164E-2</v>
      </c>
      <c r="Q114" s="5">
        <f t="shared" si="57"/>
        <v>1.0000000000000002</v>
      </c>
      <c r="R114" s="5">
        <f t="shared" si="58"/>
        <v>1.4853277923426458E-2</v>
      </c>
      <c r="S114" s="5">
        <f t="shared" si="59"/>
        <v>1.4853277923426455E-2</v>
      </c>
      <c r="T114" s="2">
        <f t="shared" si="60"/>
        <v>0.25000000000000022</v>
      </c>
      <c r="U114" s="2">
        <f t="shared" si="61"/>
        <v>0.25000000000000022</v>
      </c>
      <c r="W114" s="5">
        <f t="shared" si="70"/>
        <v>9.7048178672334284E-3</v>
      </c>
      <c r="X114" s="5">
        <f t="shared" si="71"/>
        <v>-3.0303597797908144E-2</v>
      </c>
      <c r="Y114" s="5">
        <f t="shared" si="72"/>
        <v>-9.7048178672330954E-3</v>
      </c>
      <c r="Z114" s="5">
        <f t="shared" si="73"/>
        <v>-4.3855352933759084E-2</v>
      </c>
      <c r="AA114" s="21"/>
      <c r="AB114" s="1">
        <f>L114*B114*F114</f>
        <v>0.96339664876304643</v>
      </c>
      <c r="AC114" s="1">
        <f>M114*H114*D114*F114</f>
        <v>0.31659064832734124</v>
      </c>
      <c r="AD114" s="1">
        <f>$C$2*D114*F114-AC114</f>
        <v>0.14886417501016924</v>
      </c>
      <c r="AE114" s="1">
        <f t="shared" si="74"/>
        <v>1.4288514721005567</v>
      </c>
      <c r="AF114" s="1">
        <f t="shared" si="75"/>
        <v>0.24560913901040954</v>
      </c>
      <c r="AG114" s="1">
        <f t="shared" si="76"/>
        <v>1.5255964361007972</v>
      </c>
      <c r="AH114" s="1">
        <f>L114*C114*G114</f>
        <v>0.47496646714605878</v>
      </c>
      <c r="AI114" s="1">
        <f>M114*H114*E114*G114</f>
        <v>0.78041553269146824</v>
      </c>
      <c r="AJ114" s="1">
        <f>$C$2*E114*G114-AI114</f>
        <v>0.36695940026351048</v>
      </c>
      <c r="AK114" s="1">
        <f t="shared" si="77"/>
        <v>1.6223414001010377</v>
      </c>
      <c r="AL114" s="1">
        <f t="shared" si="78"/>
        <v>0.27021443626327024</v>
      </c>
      <c r="AM114" s="1">
        <f t="shared" si="79"/>
        <v>1.5255964361007972</v>
      </c>
      <c r="AN114" s="20">
        <f t="shared" si="80"/>
        <v>3.0511928722015944</v>
      </c>
      <c r="AO114" s="20">
        <f t="shared" si="81"/>
        <v>3.0511928722015944</v>
      </c>
      <c r="AP114" s="20">
        <f t="shared" si="82"/>
        <v>0.51582357527367972</v>
      </c>
      <c r="AQ114" s="20">
        <f t="shared" si="83"/>
        <v>0.51582357527367972</v>
      </c>
      <c r="AS114" s="17">
        <f t="shared" si="84"/>
        <v>0.88761922517956604</v>
      </c>
      <c r="AT114" s="17">
        <f t="shared" si="85"/>
        <v>0.29587307505985511</v>
      </c>
      <c r="AU114" s="18">
        <f t="shared" si="86"/>
        <v>0.16958174827765538</v>
      </c>
      <c r="AV114" s="18">
        <f t="shared" si="87"/>
        <v>1.3530740485170765</v>
      </c>
      <c r="AW114" s="18">
        <f t="shared" si="88"/>
        <v>0.29587307505985544</v>
      </c>
      <c r="AX114" s="18">
        <f t="shared" si="89"/>
        <v>1.4793653752992766</v>
      </c>
      <c r="AY114" s="18">
        <f t="shared" si="90"/>
        <v>0.43760725978833365</v>
      </c>
      <c r="AZ114" s="18">
        <f t="shared" si="91"/>
        <v>0.72934543298055565</v>
      </c>
      <c r="BA114" s="18">
        <f t="shared" si="92"/>
        <v>0.41802949997442307</v>
      </c>
      <c r="BB114" s="18">
        <f t="shared" si="93"/>
        <v>1.5849821927433125</v>
      </c>
      <c r="BC114" s="18">
        <f t="shared" si="94"/>
        <v>0.29173817319222251</v>
      </c>
      <c r="BD114" s="17">
        <f t="shared" si="95"/>
        <v>1.4586908659611117</v>
      </c>
      <c r="BE114" s="20">
        <f t="shared" si="96"/>
        <v>2.938056241260389</v>
      </c>
      <c r="BF114" s="20">
        <f t="shared" si="97"/>
        <v>2.9380562412603881</v>
      </c>
      <c r="BG114" s="20">
        <f t="shared" si="98"/>
        <v>0.58761124825207844</v>
      </c>
      <c r="BH114" s="20">
        <f t="shared" si="99"/>
        <v>0.58761124825207789</v>
      </c>
    </row>
    <row r="115" spans="1:60" x14ac:dyDescent="0.25">
      <c r="A115" s="1">
        <f t="shared" si="100"/>
        <v>110</v>
      </c>
      <c r="B115" s="1">
        <v>0.6</v>
      </c>
      <c r="C115" s="1">
        <v>0.3</v>
      </c>
      <c r="D115" s="5">
        <f t="shared" si="101"/>
        <v>4.4863755557449647E-3</v>
      </c>
      <c r="E115" s="5">
        <f t="shared" si="102"/>
        <v>1.1215938889362415E-2</v>
      </c>
      <c r="F115" s="5">
        <f t="shared" si="103"/>
        <v>98.188600539803133</v>
      </c>
      <c r="G115" s="5">
        <f t="shared" si="104"/>
        <v>99.59693712974908</v>
      </c>
      <c r="H115" s="5">
        <f t="shared" si="105"/>
        <v>44.579415502541401</v>
      </c>
      <c r="I115" s="2">
        <f t="shared" si="53"/>
        <v>0.20817606597996807</v>
      </c>
      <c r="J115" s="2">
        <f t="shared" si="54"/>
        <v>0.18481695424018429</v>
      </c>
      <c r="K115" s="2">
        <f t="shared" si="67"/>
        <v>0.19638250056289808</v>
      </c>
      <c r="L115" s="5">
        <f t="shared" si="55"/>
        <v>1.5317451822751968E-2</v>
      </c>
      <c r="M115" s="5">
        <f t="shared" si="56"/>
        <v>1.5534551146629419E-2</v>
      </c>
      <c r="N115" s="5">
        <f t="shared" si="68"/>
        <v>1.4712371817558778E-2</v>
      </c>
      <c r="O115" s="5">
        <f t="shared" si="69"/>
        <v>1.4790291967150083E-2</v>
      </c>
      <c r="Q115" s="5">
        <f t="shared" si="57"/>
        <v>1.0000000000000002</v>
      </c>
      <c r="R115" s="5">
        <f t="shared" si="58"/>
        <v>1.4290641277377177E-2</v>
      </c>
      <c r="S115" s="5">
        <f t="shared" si="59"/>
        <v>1.4290641277377173E-2</v>
      </c>
      <c r="T115" s="2">
        <f t="shared" si="60"/>
        <v>0.25000000000000044</v>
      </c>
      <c r="U115" s="2">
        <f t="shared" si="61"/>
        <v>0.25000000000000022</v>
      </c>
      <c r="W115" s="5">
        <f t="shared" si="70"/>
        <v>-9.7614625460273885E-3</v>
      </c>
      <c r="X115" s="5">
        <f t="shared" si="71"/>
        <v>-3.8146677281471475E-2</v>
      </c>
      <c r="Y115" s="5">
        <f t="shared" si="72"/>
        <v>9.7614625460273885E-3</v>
      </c>
      <c r="Z115" s="5">
        <f t="shared" si="73"/>
        <v>-2.435064371852802E-2</v>
      </c>
      <c r="AA115" s="21"/>
      <c r="AB115" s="1">
        <f>L115*B115*F115</f>
        <v>0.90239949498712346</v>
      </c>
      <c r="AC115" s="1">
        <f>M115*H115*D115*F115</f>
        <v>0.30506316742030715</v>
      </c>
      <c r="AD115" s="1">
        <f>$C$2*D115*F115-AC115</f>
        <v>0.13544776989427249</v>
      </c>
      <c r="AE115" s="1">
        <f t="shared" si="74"/>
        <v>1.3429104323017031</v>
      </c>
      <c r="AF115" s="1">
        <f t="shared" si="75"/>
        <v>0.25136482687767725</v>
      </c>
      <c r="AG115" s="1">
        <f t="shared" si="76"/>
        <v>1.4588274892851079</v>
      </c>
      <c r="AH115" s="1">
        <f>L115*C115*G115</f>
        <v>0.45767138585357647</v>
      </c>
      <c r="AI115" s="1">
        <f>M115*H115*E115*G115</f>
        <v>0.77359685694486058</v>
      </c>
      <c r="AJ115" s="1">
        <f>$C$2*E115*G115-AI115</f>
        <v>0.34347630347007563</v>
      </c>
      <c r="AK115" s="1">
        <f t="shared" si="77"/>
        <v>1.5747445462685126</v>
      </c>
      <c r="AL115" s="1">
        <f t="shared" si="78"/>
        <v>0.2275592464866707</v>
      </c>
      <c r="AM115" s="1">
        <f t="shared" si="79"/>
        <v>1.4588274892851079</v>
      </c>
      <c r="AN115" s="20">
        <f t="shared" si="80"/>
        <v>2.9176549785702157</v>
      </c>
      <c r="AO115" s="20">
        <f t="shared" si="81"/>
        <v>2.9176549785702157</v>
      </c>
      <c r="AP115" s="20">
        <f t="shared" si="82"/>
        <v>0.47892407336434811</v>
      </c>
      <c r="AQ115" s="20">
        <f t="shared" si="83"/>
        <v>0.47892407336434795</v>
      </c>
      <c r="AS115" s="17">
        <f t="shared" si="84"/>
        <v>0.84190684070520572</v>
      </c>
      <c r="AT115" s="17">
        <f t="shared" si="85"/>
        <v>0.28063561356840167</v>
      </c>
      <c r="AU115" s="18">
        <f t="shared" si="86"/>
        <v>0.15987532374617797</v>
      </c>
      <c r="AV115" s="18">
        <f t="shared" si="87"/>
        <v>1.2824177780197852</v>
      </c>
      <c r="AW115" s="18">
        <f t="shared" si="88"/>
        <v>0.28063561356840222</v>
      </c>
      <c r="AX115" s="18">
        <f t="shared" si="89"/>
        <v>1.4031780678420096</v>
      </c>
      <c r="AY115" s="18">
        <f t="shared" si="90"/>
        <v>0.42699123025401947</v>
      </c>
      <c r="AZ115" s="18">
        <f t="shared" si="91"/>
        <v>0.71165205042336543</v>
      </c>
      <c r="BA115" s="18">
        <f t="shared" si="92"/>
        <v>0.40542110999157077</v>
      </c>
      <c r="BB115" s="18">
        <f t="shared" si="93"/>
        <v>1.5440643906689557</v>
      </c>
      <c r="BC115" s="18">
        <f t="shared" si="94"/>
        <v>0.28466082016934635</v>
      </c>
      <c r="BD115" s="17">
        <f t="shared" si="95"/>
        <v>1.4233041008467313</v>
      </c>
      <c r="BE115" s="20">
        <f t="shared" si="96"/>
        <v>2.8264821686887407</v>
      </c>
      <c r="BF115" s="20">
        <f t="shared" si="97"/>
        <v>2.8264821686887407</v>
      </c>
      <c r="BG115" s="20">
        <f t="shared" si="98"/>
        <v>0.56529643373774874</v>
      </c>
      <c r="BH115" s="20">
        <f t="shared" si="99"/>
        <v>0.56529643373774863</v>
      </c>
    </row>
    <row r="116" spans="1:60" x14ac:dyDescent="0.25">
      <c r="A116" s="1">
        <f t="shared" si="100"/>
        <v>111</v>
      </c>
      <c r="B116" s="1">
        <v>0.6</v>
      </c>
      <c r="C116" s="1">
        <v>0.3</v>
      </c>
      <c r="D116" s="5">
        <f t="shared" si="101"/>
        <v>4.3069205335151657E-3</v>
      </c>
      <c r="E116" s="5">
        <f t="shared" si="102"/>
        <v>1.0767301333787917E-2</v>
      </c>
      <c r="F116" s="5">
        <f t="shared" si="103"/>
        <v>99.578521225701991</v>
      </c>
      <c r="G116" s="5">
        <f t="shared" si="104"/>
        <v>98.187080563836545</v>
      </c>
      <c r="H116" s="5">
        <f t="shared" si="105"/>
        <v>46.436891148480626</v>
      </c>
      <c r="I116" s="2">
        <f t="shared" si="53"/>
        <v>0.1918851898965177</v>
      </c>
      <c r="J116" s="2">
        <f t="shared" si="54"/>
        <v>0.21524262700642272</v>
      </c>
      <c r="K116" s="2">
        <f t="shared" si="67"/>
        <v>0.20345058462535026</v>
      </c>
      <c r="L116" s="5">
        <f t="shared" si="55"/>
        <v>1.4857401788649964E-2</v>
      </c>
      <c r="M116" s="5">
        <f t="shared" si="56"/>
        <v>1.4647312772125035E-2</v>
      </c>
      <c r="N116" s="5">
        <f t="shared" si="68"/>
        <v>1.425355274489956E-2</v>
      </c>
      <c r="O116" s="5">
        <f t="shared" si="69"/>
        <v>1.417770321997147E-2</v>
      </c>
      <c r="Q116" s="5">
        <f t="shared" si="57"/>
        <v>1.0000000000000002</v>
      </c>
      <c r="R116" s="5">
        <f t="shared" si="58"/>
        <v>1.3688783058976847E-2</v>
      </c>
      <c r="S116" s="5">
        <f t="shared" si="59"/>
        <v>1.3688783058976844E-2</v>
      </c>
      <c r="T116" s="2">
        <f t="shared" si="60"/>
        <v>0.25000000000000022</v>
      </c>
      <c r="U116" s="2">
        <f t="shared" si="61"/>
        <v>0.25000000000000022</v>
      </c>
      <c r="W116" s="5">
        <f t="shared" si="70"/>
        <v>9.7034469652539368E-3</v>
      </c>
      <c r="X116" s="5">
        <f t="shared" si="71"/>
        <v>-3.030411527719834E-2</v>
      </c>
      <c r="Y116" s="5">
        <f t="shared" si="72"/>
        <v>-9.7034469652537148E-3</v>
      </c>
      <c r="Z116" s="5">
        <f t="shared" si="73"/>
        <v>-4.3853967866279153E-2</v>
      </c>
      <c r="AA116" s="21"/>
      <c r="AB116" s="1">
        <f>L116*B116*F116</f>
        <v>0.88768685962191796</v>
      </c>
      <c r="AC116" s="1">
        <f>M116*H116*D116*F116</f>
        <v>0.29171154915570952</v>
      </c>
      <c r="AD116" s="1">
        <f>$C$2*D116*F116-AC116</f>
        <v>0.13716522860834218</v>
      </c>
      <c r="AE116" s="1">
        <f t="shared" si="74"/>
        <v>1.3165636373859697</v>
      </c>
      <c r="AF116" s="1">
        <f t="shared" si="75"/>
        <v>0.22630908763194602</v>
      </c>
      <c r="AG116" s="1">
        <f t="shared" si="76"/>
        <v>1.4057074964095735</v>
      </c>
      <c r="AH116" s="1">
        <f>L116*C116*G116</f>
        <v>0.43764147191743896</v>
      </c>
      <c r="AI116" s="1">
        <f>M116*H116*E116*G116</f>
        <v>0.7190884396001761</v>
      </c>
      <c r="AJ116" s="1">
        <f>$C$2*E116*G116-AI116</f>
        <v>0.33812144391556276</v>
      </c>
      <c r="AK116" s="1">
        <f t="shared" si="77"/>
        <v>1.4948513554331777</v>
      </c>
      <c r="AL116" s="1">
        <f t="shared" si="78"/>
        <v>0.24897758489195843</v>
      </c>
      <c r="AM116" s="1">
        <f t="shared" si="79"/>
        <v>1.4057074964095735</v>
      </c>
      <c r="AN116" s="20">
        <f t="shared" si="80"/>
        <v>2.8114149928191474</v>
      </c>
      <c r="AO116" s="20">
        <f t="shared" si="81"/>
        <v>2.811414992819147</v>
      </c>
      <c r="AP116" s="20">
        <f t="shared" si="82"/>
        <v>0.47528667252390494</v>
      </c>
      <c r="AQ116" s="20">
        <f t="shared" si="83"/>
        <v>0.47528667252390444</v>
      </c>
      <c r="AS116" s="17">
        <f t="shared" si="84"/>
        <v>0.81786526463541342</v>
      </c>
      <c r="AT116" s="17">
        <f t="shared" si="85"/>
        <v>0.2726217548784709</v>
      </c>
      <c r="AU116" s="18">
        <f t="shared" si="86"/>
        <v>0.1562550228855808</v>
      </c>
      <c r="AV116" s="18">
        <f t="shared" si="87"/>
        <v>1.2467420423994651</v>
      </c>
      <c r="AW116" s="18">
        <f t="shared" si="88"/>
        <v>0.27262175487847146</v>
      </c>
      <c r="AX116" s="18">
        <f t="shared" si="89"/>
        <v>1.3631087743923558</v>
      </c>
      <c r="AY116" s="18">
        <f t="shared" si="90"/>
        <v>0.40321849350979216</v>
      </c>
      <c r="AZ116" s="18">
        <f t="shared" si="91"/>
        <v>0.67203082251631985</v>
      </c>
      <c r="BA116" s="18">
        <f t="shared" si="92"/>
        <v>0.38517906099941901</v>
      </c>
      <c r="BB116" s="18">
        <f t="shared" si="93"/>
        <v>1.4604283770255311</v>
      </c>
      <c r="BC116" s="18">
        <f t="shared" si="94"/>
        <v>0.26881232900652807</v>
      </c>
      <c r="BD116" s="17">
        <f t="shared" si="95"/>
        <v>1.3440616450326401</v>
      </c>
      <c r="BE116" s="20">
        <f t="shared" si="96"/>
        <v>2.7071704194249961</v>
      </c>
      <c r="BF116" s="20">
        <f t="shared" si="97"/>
        <v>2.7071704194249957</v>
      </c>
      <c r="BG116" s="20">
        <f t="shared" si="98"/>
        <v>0.54143408388499981</v>
      </c>
      <c r="BH116" s="20">
        <f t="shared" si="99"/>
        <v>0.54143408388499958</v>
      </c>
    </row>
    <row r="117" spans="1:60" x14ac:dyDescent="0.25">
      <c r="A117" s="1">
        <f t="shared" si="100"/>
        <v>112</v>
      </c>
      <c r="B117" s="1">
        <v>0.6</v>
      </c>
      <c r="C117" s="1">
        <v>0.3</v>
      </c>
      <c r="D117" s="5">
        <f t="shared" si="101"/>
        <v>4.1346437121745593E-3</v>
      </c>
      <c r="E117" s="5">
        <f t="shared" si="102"/>
        <v>1.03366092804364E-2</v>
      </c>
      <c r="F117" s="5">
        <f t="shared" si="103"/>
        <v>98.169026403203816</v>
      </c>
      <c r="G117" s="5">
        <f t="shared" si="104"/>
        <v>99.5768800907572</v>
      </c>
      <c r="H117" s="5">
        <f t="shared" si="105"/>
        <v>48.371761613000658</v>
      </c>
      <c r="I117" s="2">
        <f t="shared" si="53"/>
        <v>0.20817490296293051</v>
      </c>
      <c r="J117" s="2">
        <f t="shared" si="54"/>
        <v>0.18481910119620393</v>
      </c>
      <c r="K117" s="2">
        <f t="shared" si="67"/>
        <v>0.19638302488714232</v>
      </c>
      <c r="L117" s="5">
        <f t="shared" si="55"/>
        <v>1.4116573324315941E-2</v>
      </c>
      <c r="M117" s="5">
        <f t="shared" si="56"/>
        <v>1.4316623819929646E-2</v>
      </c>
      <c r="N117" s="5">
        <f t="shared" si="68"/>
        <v>1.3558930359243495E-2</v>
      </c>
      <c r="O117" s="5">
        <f t="shared" si="69"/>
        <v>1.3630731464365243E-2</v>
      </c>
      <c r="Q117" s="5">
        <f t="shared" si="57"/>
        <v>1.0000000000000002</v>
      </c>
      <c r="R117" s="5">
        <f t="shared" si="58"/>
        <v>1.3170252928344738E-2</v>
      </c>
      <c r="S117" s="5">
        <f t="shared" si="59"/>
        <v>1.3170252928344735E-2</v>
      </c>
      <c r="T117" s="2">
        <f t="shared" si="60"/>
        <v>0.25000000000000022</v>
      </c>
      <c r="U117" s="2">
        <f t="shared" si="61"/>
        <v>0.25000000000000022</v>
      </c>
      <c r="W117" s="5">
        <f t="shared" si="70"/>
        <v>-9.7600753391497985E-3</v>
      </c>
      <c r="X117" s="5">
        <f t="shared" si="71"/>
        <v>-3.8146083651979024E-2</v>
      </c>
      <c r="Y117" s="5">
        <f t="shared" si="72"/>
        <v>9.7600753391495765E-3</v>
      </c>
      <c r="Z117" s="5">
        <f t="shared" si="73"/>
        <v>-2.4352022198660839E-2</v>
      </c>
      <c r="AA117" s="21"/>
      <c r="AB117" s="1">
        <f>L117*B117*F117</f>
        <v>0.83148615563852046</v>
      </c>
      <c r="AC117" s="1">
        <f>M117*H117*D117*F117</f>
        <v>0.28108980435668185</v>
      </c>
      <c r="AD117" s="1">
        <f>$C$2*D117*F117-AC117</f>
        <v>0.1248041433916231</v>
      </c>
      <c r="AE117" s="1">
        <f t="shared" si="74"/>
        <v>1.2373801033868255</v>
      </c>
      <c r="AF117" s="1">
        <f t="shared" si="75"/>
        <v>0.23161039251089055</v>
      </c>
      <c r="AG117" s="1">
        <f t="shared" si="76"/>
        <v>1.3441863525060929</v>
      </c>
      <c r="AH117" s="1">
        <f>L117*C117*G117</f>
        <v>0.42170529876233703</v>
      </c>
      <c r="AI117" s="1">
        <f>M117*H117*E117*G117</f>
        <v>0.7128023667108061</v>
      </c>
      <c r="AJ117" s="1">
        <f>$C$2*E117*G117-AI117</f>
        <v>0.31648493615221729</v>
      </c>
      <c r="AK117" s="1">
        <f t="shared" si="77"/>
        <v>1.4509926016253605</v>
      </c>
      <c r="AL117" s="1">
        <f t="shared" si="78"/>
        <v>0.20967868703294967</v>
      </c>
      <c r="AM117" s="1">
        <f t="shared" si="79"/>
        <v>1.3441863525060929</v>
      </c>
      <c r="AN117" s="20">
        <f t="shared" si="80"/>
        <v>2.6883727050121857</v>
      </c>
      <c r="AO117" s="20">
        <f t="shared" si="81"/>
        <v>2.6883727050121857</v>
      </c>
      <c r="AP117" s="20">
        <f t="shared" si="82"/>
        <v>0.44128907954384039</v>
      </c>
      <c r="AQ117" s="20">
        <f t="shared" si="83"/>
        <v>0.44128907954384022</v>
      </c>
      <c r="AS117" s="17">
        <f t="shared" si="84"/>
        <v>0.77574654447572811</v>
      </c>
      <c r="AT117" s="17">
        <f t="shared" si="85"/>
        <v>0.2585821814919092</v>
      </c>
      <c r="AU117" s="18">
        <f t="shared" si="86"/>
        <v>0.14731176625639575</v>
      </c>
      <c r="AV117" s="18">
        <f t="shared" si="87"/>
        <v>1.1816404922240329</v>
      </c>
      <c r="AW117" s="18">
        <f t="shared" si="88"/>
        <v>0.25858218149190976</v>
      </c>
      <c r="AX117" s="18">
        <f t="shared" si="89"/>
        <v>1.2929109074595471</v>
      </c>
      <c r="AY117" s="18">
        <f t="shared" si="90"/>
        <v>0.39343580898321834</v>
      </c>
      <c r="AZ117" s="18">
        <f t="shared" si="91"/>
        <v>0.65572634830536347</v>
      </c>
      <c r="BA117" s="18">
        <f t="shared" si="92"/>
        <v>0.37356095455765992</v>
      </c>
      <c r="BB117" s="18">
        <f t="shared" si="93"/>
        <v>1.4227231118462418</v>
      </c>
      <c r="BC117" s="18">
        <f t="shared" si="94"/>
        <v>0.26229053932214574</v>
      </c>
      <c r="BD117" s="17">
        <f t="shared" si="95"/>
        <v>1.3114526966107276</v>
      </c>
      <c r="BE117" s="20">
        <f t="shared" si="96"/>
        <v>2.6043636040702749</v>
      </c>
      <c r="BF117" s="20">
        <f t="shared" si="97"/>
        <v>2.6043636040702749</v>
      </c>
      <c r="BG117" s="20">
        <f t="shared" si="98"/>
        <v>0.52087272081405567</v>
      </c>
      <c r="BH117" s="20">
        <f t="shared" si="99"/>
        <v>0.52087272081405556</v>
      </c>
    </row>
    <row r="118" spans="1:60" x14ac:dyDescent="0.25">
      <c r="A118" s="1">
        <f t="shared" si="100"/>
        <v>113</v>
      </c>
      <c r="B118" s="1">
        <v>0.6</v>
      </c>
      <c r="C118" s="1">
        <v>0.3</v>
      </c>
      <c r="D118" s="5">
        <f t="shared" si="101"/>
        <v>3.9692579636875771E-3</v>
      </c>
      <c r="E118" s="5">
        <f t="shared" si="102"/>
        <v>9.9231449092189433E-3</v>
      </c>
      <c r="F118" s="5">
        <f t="shared" si="103"/>
        <v>99.558473093309118</v>
      </c>
      <c r="G118" s="5">
        <f t="shared" si="104"/>
        <v>98.16750718035621</v>
      </c>
      <c r="H118" s="5">
        <f t="shared" si="105"/>
        <v>50.387251680209019</v>
      </c>
      <c r="I118" s="2">
        <f t="shared" si="53"/>
        <v>0.19188633576279224</v>
      </c>
      <c r="J118" s="2">
        <f t="shared" si="54"/>
        <v>0.21524046274729236</v>
      </c>
      <c r="K118" s="2">
        <f t="shared" si="67"/>
        <v>0.20345010749834191</v>
      </c>
      <c r="L118" s="5">
        <f t="shared" si="55"/>
        <v>1.3692570882644757E-2</v>
      </c>
      <c r="M118" s="5">
        <f t="shared" si="56"/>
        <v>1.3498980398672495E-2</v>
      </c>
      <c r="N118" s="5">
        <f t="shared" si="68"/>
        <v>1.3136065422768583E-2</v>
      </c>
      <c r="O118" s="5">
        <f t="shared" si="69"/>
        <v>1.306617247614446E-2</v>
      </c>
      <c r="Q118" s="5">
        <f t="shared" si="57"/>
        <v>1.0000000000000002</v>
      </c>
      <c r="R118" s="5">
        <f t="shared" si="58"/>
        <v>1.2615584425503604E-2</v>
      </c>
      <c r="S118" s="5">
        <f t="shared" si="59"/>
        <v>1.26155844255036E-2</v>
      </c>
      <c r="T118" s="2">
        <f t="shared" si="60"/>
        <v>0.25000000000000022</v>
      </c>
      <c r="U118" s="2">
        <f t="shared" si="61"/>
        <v>0.25</v>
      </c>
      <c r="W118" s="5">
        <f t="shared" si="70"/>
        <v>9.7020759350756602E-3</v>
      </c>
      <c r="X118" s="5">
        <f t="shared" si="71"/>
        <v>-3.0304632809866505E-2</v>
      </c>
      <c r="Y118" s="5">
        <f t="shared" si="72"/>
        <v>-9.7020759350753272E-3</v>
      </c>
      <c r="Z118" s="5">
        <f t="shared" si="73"/>
        <v>-4.3852582670906637E-2</v>
      </c>
      <c r="AA118" s="21"/>
      <c r="AB118" s="1">
        <f>L118*B118*F118</f>
        <v>0.81792686987880958</v>
      </c>
      <c r="AC118" s="1">
        <f>M118*H118*D118*F118</f>
        <v>0.26878757536166842</v>
      </c>
      <c r="AD118" s="1">
        <f>$C$2*D118*F118-AC118</f>
        <v>0.12638568681652418</v>
      </c>
      <c r="AE118" s="1">
        <f t="shared" si="74"/>
        <v>1.2131001320570021</v>
      </c>
      <c r="AF118" s="1">
        <f t="shared" si="75"/>
        <v>0.20852565291769087</v>
      </c>
      <c r="AG118" s="1">
        <f t="shared" si="76"/>
        <v>1.2952400981581689</v>
      </c>
      <c r="AH118" s="1">
        <f>L118*C118*G118</f>
        <v>0.40324966513186966</v>
      </c>
      <c r="AI118" s="1">
        <f>M118*H118*E118*G118</f>
        <v>0.66258062760708469</v>
      </c>
      <c r="AJ118" s="1">
        <f>$C$2*E118*G118-AI118</f>
        <v>0.3115497715203811</v>
      </c>
      <c r="AK118" s="1">
        <f t="shared" si="77"/>
        <v>1.3773800642593357</v>
      </c>
      <c r="AL118" s="1">
        <f t="shared" si="78"/>
        <v>0.22940980541921452</v>
      </c>
      <c r="AM118" s="1">
        <f t="shared" si="79"/>
        <v>1.2952400981581689</v>
      </c>
      <c r="AN118" s="20">
        <f t="shared" si="80"/>
        <v>2.5904801963163377</v>
      </c>
      <c r="AO118" s="20">
        <f t="shared" si="81"/>
        <v>2.5904801963163377</v>
      </c>
      <c r="AP118" s="20">
        <f t="shared" si="82"/>
        <v>0.43793545833690528</v>
      </c>
      <c r="AQ118" s="20">
        <f t="shared" si="83"/>
        <v>0.43793545833690539</v>
      </c>
      <c r="AS118" s="17">
        <f t="shared" si="84"/>
        <v>0.75359299354972209</v>
      </c>
      <c r="AT118" s="17">
        <f t="shared" si="85"/>
        <v>0.25119766451657383</v>
      </c>
      <c r="AU118" s="18">
        <f t="shared" si="86"/>
        <v>0.14397559766161877</v>
      </c>
      <c r="AV118" s="18">
        <f t="shared" si="87"/>
        <v>1.1487662557279148</v>
      </c>
      <c r="AW118" s="18">
        <f t="shared" si="88"/>
        <v>0.25119766451657416</v>
      </c>
      <c r="AX118" s="18">
        <f t="shared" si="89"/>
        <v>1.2559883225828701</v>
      </c>
      <c r="AY118" s="18">
        <f t="shared" si="90"/>
        <v>0.37153214240250448</v>
      </c>
      <c r="AZ118" s="18">
        <f t="shared" si="91"/>
        <v>0.61922023733750708</v>
      </c>
      <c r="BA118" s="18">
        <f t="shared" si="92"/>
        <v>0.35491016178995871</v>
      </c>
      <c r="BB118" s="18">
        <f t="shared" si="93"/>
        <v>1.3456625415299701</v>
      </c>
      <c r="BC118" s="18">
        <f t="shared" si="94"/>
        <v>0.2476880949350031</v>
      </c>
      <c r="BD118" s="17">
        <f t="shared" si="95"/>
        <v>1.2384404746750146</v>
      </c>
      <c r="BE118" s="20">
        <f t="shared" si="96"/>
        <v>2.4944287972578847</v>
      </c>
      <c r="BF118" s="20">
        <f t="shared" si="97"/>
        <v>2.4944287972578847</v>
      </c>
      <c r="BG118" s="20">
        <f t="shared" si="98"/>
        <v>0.49888575945157748</v>
      </c>
      <c r="BH118" s="20">
        <f t="shared" si="99"/>
        <v>0.49888575945157726</v>
      </c>
    </row>
    <row r="119" spans="1:60" x14ac:dyDescent="0.25">
      <c r="A119" s="1">
        <f t="shared" si="100"/>
        <v>114</v>
      </c>
      <c r="B119" s="1">
        <v>0.6</v>
      </c>
      <c r="C119" s="1">
        <v>0.3</v>
      </c>
      <c r="D119" s="5">
        <f t="shared" si="101"/>
        <v>3.8104876451400737E-3</v>
      </c>
      <c r="E119" s="5">
        <f t="shared" si="102"/>
        <v>9.5262191128501848E-3</v>
      </c>
      <c r="F119" s="5">
        <f t="shared" si="103"/>
        <v>98.149461752168648</v>
      </c>
      <c r="G119" s="5">
        <f t="shared" si="104"/>
        <v>99.556832735991989</v>
      </c>
      <c r="H119" s="5">
        <f t="shared" si="105"/>
        <v>52.486720500217729</v>
      </c>
      <c r="I119" s="2">
        <f t="shared" si="53"/>
        <v>0.20817373983947696</v>
      </c>
      <c r="J119" s="2">
        <f t="shared" si="54"/>
        <v>0.18482124835235214</v>
      </c>
      <c r="K119" s="2">
        <f t="shared" si="67"/>
        <v>0.19638354925663437</v>
      </c>
      <c r="L119" s="5">
        <f t="shared" si="55"/>
        <v>1.3009842938674158E-2</v>
      </c>
      <c r="M119" s="5">
        <f t="shared" si="56"/>
        <v>1.3194183445837287E-2</v>
      </c>
      <c r="N119" s="5">
        <f t="shared" si="68"/>
        <v>1.2495918046240197E-2</v>
      </c>
      <c r="O119" s="5">
        <f t="shared" si="69"/>
        <v>1.2562080631309674E-2</v>
      </c>
      <c r="Q119" s="5">
        <f t="shared" si="57"/>
        <v>1.0000000000000002</v>
      </c>
      <c r="R119" s="5">
        <f t="shared" si="58"/>
        <v>1.2137703188215948E-2</v>
      </c>
      <c r="S119" s="5">
        <f t="shared" si="59"/>
        <v>1.2137703188215944E-2</v>
      </c>
      <c r="T119" s="2">
        <f t="shared" si="60"/>
        <v>0.25000000000000044</v>
      </c>
      <c r="U119" s="2">
        <f t="shared" si="61"/>
        <v>0.25000000000000022</v>
      </c>
      <c r="W119" s="5">
        <f t="shared" si="70"/>
        <v>-9.7586880049298497E-3</v>
      </c>
      <c r="X119" s="5">
        <f t="shared" si="71"/>
        <v>-3.8145489972856383E-2</v>
      </c>
      <c r="Y119" s="5">
        <f t="shared" si="72"/>
        <v>9.7586880049300717E-3</v>
      </c>
      <c r="Z119" s="5">
        <f t="shared" si="73"/>
        <v>-2.4353400806948255E-2</v>
      </c>
      <c r="AA119" s="21"/>
      <c r="AB119" s="1">
        <f>L119*B119*F119</f>
        <v>0.76614544914667237</v>
      </c>
      <c r="AC119" s="1">
        <f>M119*H119*D119*F119</f>
        <v>0.25900040069366059</v>
      </c>
      <c r="AD119" s="1">
        <f>$C$2*D119*F119-AC119</f>
        <v>0.11499691069012624</v>
      </c>
      <c r="AE119" s="1">
        <f t="shared" si="74"/>
        <v>1.1401427605304593</v>
      </c>
      <c r="AF119" s="1">
        <f t="shared" si="75"/>
        <v>0.21340844544218096</v>
      </c>
      <c r="AG119" s="1">
        <f t="shared" si="76"/>
        <v>1.2385542952825139</v>
      </c>
      <c r="AH119" s="1">
        <f>L119*C119*G119</f>
        <v>0.38856562721013288</v>
      </c>
      <c r="AI119" s="1">
        <f>M119*H119*E119*G119</f>
        <v>0.65678555720260823</v>
      </c>
      <c r="AJ119" s="1">
        <f>$C$2*E119*G119-AI119</f>
        <v>0.2916146456218276</v>
      </c>
      <c r="AK119" s="1">
        <f t="shared" si="77"/>
        <v>1.3369658300345688</v>
      </c>
      <c r="AL119" s="1">
        <f t="shared" si="78"/>
        <v>0.19320311086977282</v>
      </c>
      <c r="AM119" s="1">
        <f t="shared" si="79"/>
        <v>1.2385542952825139</v>
      </c>
      <c r="AN119" s="20">
        <f t="shared" si="80"/>
        <v>2.4771085905650283</v>
      </c>
      <c r="AO119" s="20">
        <f t="shared" si="81"/>
        <v>2.4771085905650279</v>
      </c>
      <c r="AP119" s="20">
        <f t="shared" si="82"/>
        <v>0.40661155631195384</v>
      </c>
      <c r="AQ119" s="20">
        <f t="shared" si="83"/>
        <v>0.40661155631195378</v>
      </c>
      <c r="AS119" s="17">
        <f t="shared" si="84"/>
        <v>0.71478542089858599</v>
      </c>
      <c r="AT119" s="17">
        <f t="shared" si="85"/>
        <v>0.23826180696619512</v>
      </c>
      <c r="AU119" s="18">
        <f t="shared" si="86"/>
        <v>0.13573550441759172</v>
      </c>
      <c r="AV119" s="18">
        <f t="shared" si="87"/>
        <v>1.0887827322823729</v>
      </c>
      <c r="AW119" s="18">
        <f t="shared" si="88"/>
        <v>0.23826180696619562</v>
      </c>
      <c r="AX119" s="18">
        <f t="shared" si="89"/>
        <v>1.1913090348309767</v>
      </c>
      <c r="AY119" s="18">
        <f t="shared" si="90"/>
        <v>0.36251738583249954</v>
      </c>
      <c r="AZ119" s="18">
        <f t="shared" si="91"/>
        <v>0.60419564305416551</v>
      </c>
      <c r="BA119" s="18">
        <f t="shared" si="92"/>
        <v>0.34420455977027031</v>
      </c>
      <c r="BB119" s="18">
        <f t="shared" si="93"/>
        <v>1.3109175886569353</v>
      </c>
      <c r="BC119" s="18">
        <f t="shared" si="94"/>
        <v>0.24167825722166647</v>
      </c>
      <c r="BD119" s="17">
        <f t="shared" si="95"/>
        <v>1.2083912861083315</v>
      </c>
      <c r="BE119" s="20">
        <f t="shared" si="96"/>
        <v>2.3997003209393082</v>
      </c>
      <c r="BF119" s="20">
        <f t="shared" si="97"/>
        <v>2.3997003209393082</v>
      </c>
      <c r="BG119" s="20">
        <f t="shared" si="98"/>
        <v>0.47994006418786206</v>
      </c>
      <c r="BH119" s="20">
        <f t="shared" si="99"/>
        <v>0.47994006418786206</v>
      </c>
    </row>
    <row r="120" spans="1:60" x14ac:dyDescent="0.25">
      <c r="A120" s="1">
        <f t="shared" si="100"/>
        <v>115</v>
      </c>
      <c r="B120" s="1">
        <v>0.6</v>
      </c>
      <c r="C120" s="1">
        <v>0.3</v>
      </c>
      <c r="D120" s="5">
        <f t="shared" si="101"/>
        <v>3.6580681393344706E-3</v>
      </c>
      <c r="E120" s="5">
        <f t="shared" si="102"/>
        <v>9.145170348336177E-3</v>
      </c>
      <c r="F120" s="5">
        <f t="shared" si="103"/>
        <v>99.538434641008877</v>
      </c>
      <c r="G120" s="5">
        <f t="shared" si="104"/>
        <v>98.147943282086857</v>
      </c>
      <c r="H120" s="5">
        <f t="shared" si="105"/>
        <v>54.673667187726799</v>
      </c>
      <c r="I120" s="2">
        <f t="shared" si="53"/>
        <v>0.19188748173627945</v>
      </c>
      <c r="J120" s="2">
        <f t="shared" si="54"/>
        <v>0.21523829828898333</v>
      </c>
      <c r="K120" s="2">
        <f t="shared" si="67"/>
        <v>0.2034496303237936</v>
      </c>
      <c r="L120" s="5">
        <f t="shared" si="55"/>
        <v>1.261906355034237E-2</v>
      </c>
      <c r="M120" s="5">
        <f t="shared" si="56"/>
        <v>1.2440675956083818E-2</v>
      </c>
      <c r="N120" s="5">
        <f t="shared" si="68"/>
        <v>1.2106189794880625E-2</v>
      </c>
      <c r="O120" s="5">
        <f t="shared" si="69"/>
        <v>1.2041785649571181E-2</v>
      </c>
      <c r="Q120" s="5">
        <f t="shared" si="57"/>
        <v>1.0000000000000002</v>
      </c>
      <c r="R120" s="5">
        <f t="shared" si="58"/>
        <v>1.16265244115291E-2</v>
      </c>
      <c r="S120" s="5">
        <f t="shared" si="59"/>
        <v>1.1626524411529098E-2</v>
      </c>
      <c r="T120" s="2">
        <f t="shared" si="60"/>
        <v>0.25000000000000022</v>
      </c>
      <c r="U120" s="2">
        <f t="shared" si="61"/>
        <v>0.25000000000000044</v>
      </c>
      <c r="W120" s="5">
        <f t="shared" si="70"/>
        <v>9.7007047768224997E-3</v>
      </c>
      <c r="X120" s="5">
        <f t="shared" si="71"/>
        <v>-3.0305150395866454E-2</v>
      </c>
      <c r="Y120" s="5">
        <f t="shared" si="72"/>
        <v>-9.7007047768226107E-3</v>
      </c>
      <c r="Z120" s="5">
        <f t="shared" si="73"/>
        <v>-4.3851197347766435E-2</v>
      </c>
      <c r="AA120" s="21"/>
      <c r="AB120" s="1">
        <f>L120*B120*F120</f>
        <v>0.75364909946189484</v>
      </c>
      <c r="AC120" s="1">
        <f>M120*H120*D120*F120</f>
        <v>0.24766508210892382</v>
      </c>
      <c r="AD120" s="1">
        <f>$C$2*D120*F120-AC120</f>
        <v>0.11645329429057735</v>
      </c>
      <c r="AE120" s="1">
        <f t="shared" si="74"/>
        <v>1.117767475861396</v>
      </c>
      <c r="AF120" s="1">
        <f t="shared" si="75"/>
        <v>0.1921396567284481</v>
      </c>
      <c r="AG120" s="1">
        <f t="shared" si="76"/>
        <v>1.1934538382992668</v>
      </c>
      <c r="AH120" s="1">
        <f>L120*C120*G120</f>
        <v>0.37156054008361572</v>
      </c>
      <c r="AI120" s="1">
        <f>M120*H120*E120*G120</f>
        <v>0.61051337906426784</v>
      </c>
      <c r="AJ120" s="1">
        <f>$C$2*E120*G120-AI120</f>
        <v>0.28706628158925374</v>
      </c>
      <c r="AK120" s="1">
        <f t="shared" si="77"/>
        <v>1.2691402007371373</v>
      </c>
      <c r="AL120" s="1">
        <f t="shared" si="78"/>
        <v>0.21137991915138321</v>
      </c>
      <c r="AM120" s="1">
        <f t="shared" si="79"/>
        <v>1.1934538382992668</v>
      </c>
      <c r="AN120" s="20">
        <f t="shared" si="80"/>
        <v>2.3869076765985335</v>
      </c>
      <c r="AO120" s="20">
        <f t="shared" si="81"/>
        <v>2.3869076765985335</v>
      </c>
      <c r="AP120" s="20">
        <f t="shared" si="82"/>
        <v>0.40351957587983112</v>
      </c>
      <c r="AQ120" s="20">
        <f t="shared" si="83"/>
        <v>0.40351957587983134</v>
      </c>
      <c r="AS120" s="17">
        <f t="shared" si="84"/>
        <v>0.69437162414345011</v>
      </c>
      <c r="AT120" s="17">
        <f t="shared" si="85"/>
        <v>0.2314572080478165</v>
      </c>
      <c r="AU120" s="18">
        <f t="shared" si="86"/>
        <v>0.13266116835168468</v>
      </c>
      <c r="AV120" s="18">
        <f t="shared" si="87"/>
        <v>1.0584900005429514</v>
      </c>
      <c r="AW120" s="18">
        <f t="shared" si="88"/>
        <v>0.23145720804781683</v>
      </c>
      <c r="AX120" s="18">
        <f t="shared" si="89"/>
        <v>1.1572860402390834</v>
      </c>
      <c r="AY120" s="18">
        <f t="shared" si="90"/>
        <v>0.34233583755316688</v>
      </c>
      <c r="AZ120" s="18">
        <f t="shared" si="91"/>
        <v>0.57055972925527776</v>
      </c>
      <c r="BA120" s="18">
        <f t="shared" si="92"/>
        <v>0.32701993139824381</v>
      </c>
      <c r="BB120" s="18">
        <f t="shared" si="93"/>
        <v>1.2399154982066884</v>
      </c>
      <c r="BC120" s="18">
        <f t="shared" si="94"/>
        <v>0.22822389170211155</v>
      </c>
      <c r="BD120" s="17">
        <f t="shared" si="95"/>
        <v>1.1411194585105562</v>
      </c>
      <c r="BE120" s="20">
        <f t="shared" si="96"/>
        <v>2.2984054987496396</v>
      </c>
      <c r="BF120" s="20">
        <f t="shared" si="97"/>
        <v>2.2984054987496396</v>
      </c>
      <c r="BG120" s="20">
        <f t="shared" si="98"/>
        <v>0.45968109974992849</v>
      </c>
      <c r="BH120" s="20">
        <f t="shared" si="99"/>
        <v>0.45968109974992838</v>
      </c>
    </row>
    <row r="121" spans="1:60" x14ac:dyDescent="0.25">
      <c r="A121" s="1">
        <f t="shared" si="100"/>
        <v>116</v>
      </c>
      <c r="B121" s="1">
        <v>0.6</v>
      </c>
      <c r="C121" s="1">
        <v>0.3</v>
      </c>
      <c r="D121" s="5">
        <f t="shared" si="101"/>
        <v>3.5117454137610915E-3</v>
      </c>
      <c r="E121" s="5">
        <f t="shared" si="102"/>
        <v>8.7793635344027288E-3</v>
      </c>
      <c r="F121" s="5">
        <f t="shared" si="103"/>
        <v>98.129906582298105</v>
      </c>
      <c r="G121" s="5">
        <f t="shared" si="104"/>
        <v>99.536795060961609</v>
      </c>
      <c r="H121" s="5">
        <f t="shared" si="105"/>
        <v>56.951736653882087</v>
      </c>
      <c r="I121" s="2">
        <f t="shared" si="53"/>
        <v>0.20817257660971378</v>
      </c>
      <c r="J121" s="2">
        <f t="shared" si="54"/>
        <v>0.18482339570843442</v>
      </c>
      <c r="K121" s="2">
        <f t="shared" si="67"/>
        <v>0.19638407367132515</v>
      </c>
      <c r="L121" s="5">
        <f t="shared" si="55"/>
        <v>1.1989879513411348E-2</v>
      </c>
      <c r="M121" s="5">
        <f t="shared" si="56"/>
        <v>1.2159743733693561E-2</v>
      </c>
      <c r="N121" s="5">
        <f t="shared" si="68"/>
        <v>1.1516245285633194E-2</v>
      </c>
      <c r="O121" s="5">
        <f t="shared" si="69"/>
        <v>1.1577212139982862E-2</v>
      </c>
      <c r="Q121" s="5">
        <f t="shared" si="57"/>
        <v>1.0000000000000004</v>
      </c>
      <c r="R121" s="5">
        <f t="shared" si="58"/>
        <v>1.1186105497339199E-2</v>
      </c>
      <c r="S121" s="5">
        <f t="shared" si="59"/>
        <v>1.1186105497339194E-2</v>
      </c>
      <c r="T121" s="2">
        <f t="shared" si="60"/>
        <v>0.25000000000000044</v>
      </c>
      <c r="U121" s="2">
        <f t="shared" si="61"/>
        <v>0.25000000000000044</v>
      </c>
      <c r="W121" s="5">
        <f t="shared" si="70"/>
        <v>-9.7573005434941074E-3</v>
      </c>
      <c r="X121" s="5">
        <f t="shared" si="71"/>
        <v>-3.8144896244159177E-2</v>
      </c>
      <c r="Y121" s="5">
        <f t="shared" si="72"/>
        <v>9.7573005434943294E-3</v>
      </c>
      <c r="Z121" s="5">
        <f t="shared" si="73"/>
        <v>-2.4354779543265037E-2</v>
      </c>
      <c r="AA121" s="21"/>
      <c r="AB121" s="1">
        <f>L121*B121*F121</f>
        <v>0.70593945395043922</v>
      </c>
      <c r="AC121" s="1">
        <f>M121*H121*D121*F121</f>
        <v>0.23864690333040661</v>
      </c>
      <c r="AD121" s="1">
        <f>$C$2*D121*F121-AC121</f>
        <v>0.1059603460627831</v>
      </c>
      <c r="AE121" s="1">
        <f t="shared" si="74"/>
        <v>1.0505467033436289</v>
      </c>
      <c r="AF121" s="1">
        <f t="shared" si="75"/>
        <v>0.19663697582553763</v>
      </c>
      <c r="AG121" s="1">
        <f t="shared" si="76"/>
        <v>1.1412233331063835</v>
      </c>
      <c r="AH121" s="1">
        <f>L121*C121*G121</f>
        <v>0.35803025397961424</v>
      </c>
      <c r="AI121" s="1">
        <f>M121*H121*E121*G121</f>
        <v>0.60517096000723369</v>
      </c>
      <c r="AJ121" s="1">
        <f>$C$2*E121*G121-AI121</f>
        <v>0.26869874888229028</v>
      </c>
      <c r="AK121" s="1">
        <f t="shared" si="77"/>
        <v>1.2318999628691383</v>
      </c>
      <c r="AL121" s="1">
        <f t="shared" si="78"/>
        <v>0.17802211911953547</v>
      </c>
      <c r="AM121" s="1">
        <f t="shared" si="79"/>
        <v>1.1412233331063835</v>
      </c>
      <c r="AN121" s="20">
        <f t="shared" si="80"/>
        <v>2.2824466662127669</v>
      </c>
      <c r="AO121" s="20">
        <f t="shared" si="81"/>
        <v>2.2824466662127669</v>
      </c>
      <c r="AP121" s="20">
        <f t="shared" si="82"/>
        <v>0.37465909494507338</v>
      </c>
      <c r="AQ121" s="20">
        <f t="shared" si="83"/>
        <v>0.3746590949450731</v>
      </c>
      <c r="AS121" s="17">
        <f t="shared" si="84"/>
        <v>0.65861489248417615</v>
      </c>
      <c r="AT121" s="17">
        <f t="shared" si="85"/>
        <v>0.21953829749472514</v>
      </c>
      <c r="AU121" s="18">
        <f t="shared" si="86"/>
        <v>0.12506895189846456</v>
      </c>
      <c r="AV121" s="18">
        <f t="shared" si="87"/>
        <v>1.0032221418773659</v>
      </c>
      <c r="AW121" s="18">
        <f t="shared" si="88"/>
        <v>0.2195382974947257</v>
      </c>
      <c r="AX121" s="18">
        <f t="shared" si="89"/>
        <v>1.097691487473627</v>
      </c>
      <c r="AY121" s="18">
        <f t="shared" si="90"/>
        <v>0.33402872712568438</v>
      </c>
      <c r="AZ121" s="18">
        <f t="shared" si="91"/>
        <v>0.55671454520947339</v>
      </c>
      <c r="BA121" s="18">
        <f t="shared" si="92"/>
        <v>0.31715516368005059</v>
      </c>
      <c r="BB121" s="18">
        <f t="shared" si="93"/>
        <v>1.2078984360152085</v>
      </c>
      <c r="BC121" s="18">
        <f t="shared" si="94"/>
        <v>0.22268581808378973</v>
      </c>
      <c r="BD121" s="17">
        <f t="shared" si="95"/>
        <v>1.1134290904189474</v>
      </c>
      <c r="BE121" s="20">
        <f t="shared" si="96"/>
        <v>2.2111205778925744</v>
      </c>
      <c r="BF121" s="20">
        <f t="shared" si="97"/>
        <v>2.2111205778925744</v>
      </c>
      <c r="BG121" s="20">
        <f t="shared" si="98"/>
        <v>0.44222411557851515</v>
      </c>
      <c r="BH121" s="20">
        <f t="shared" si="99"/>
        <v>0.44222411557851543</v>
      </c>
    </row>
    <row r="122" spans="1:60" x14ac:dyDescent="0.25">
      <c r="A122" s="1">
        <f t="shared" si="100"/>
        <v>117</v>
      </c>
      <c r="B122" s="1">
        <v>0.6</v>
      </c>
      <c r="C122" s="1">
        <v>0.3</v>
      </c>
      <c r="D122" s="5">
        <f t="shared" si="101"/>
        <v>3.3712755972106477E-3</v>
      </c>
      <c r="E122" s="5">
        <f t="shared" si="102"/>
        <v>8.4281889930266189E-3</v>
      </c>
      <c r="F122" s="5">
        <f t="shared" si="103"/>
        <v>99.518405864311234</v>
      </c>
      <c r="G122" s="5">
        <f t="shared" si="104"/>
        <v>98.128388864629159</v>
      </c>
      <c r="H122" s="5">
        <f t="shared" si="105"/>
        <v>59.324725681127177</v>
      </c>
      <c r="I122" s="2">
        <f t="shared" si="53"/>
        <v>0.19188862781687588</v>
      </c>
      <c r="J122" s="2">
        <f t="shared" si="54"/>
        <v>0.21523613363169369</v>
      </c>
      <c r="K122" s="2">
        <f t="shared" si="67"/>
        <v>0.2034491531017486</v>
      </c>
      <c r="L122" s="5">
        <f t="shared" si="55"/>
        <v>1.1629719958504999E-2</v>
      </c>
      <c r="M122" s="5">
        <f t="shared" si="56"/>
        <v>1.1465341358514083E-2</v>
      </c>
      <c r="N122" s="5">
        <f t="shared" si="68"/>
        <v>1.1157057050509249E-2</v>
      </c>
      <c r="O122" s="5">
        <f t="shared" si="69"/>
        <v>1.1097710664425111E-2</v>
      </c>
      <c r="Q122" s="5">
        <f t="shared" si="57"/>
        <v>1.0000000000000004</v>
      </c>
      <c r="R122" s="5">
        <f t="shared" si="58"/>
        <v>1.0715006561295088E-2</v>
      </c>
      <c r="S122" s="5">
        <f t="shared" si="59"/>
        <v>1.0715006561295082E-2</v>
      </c>
      <c r="T122" s="2">
        <f t="shared" si="60"/>
        <v>0.25000000000000022</v>
      </c>
      <c r="U122" s="2">
        <f t="shared" si="61"/>
        <v>0.25000000000000044</v>
      </c>
      <c r="W122" s="5">
        <f t="shared" si="70"/>
        <v>9.6993334906194661E-3</v>
      </c>
      <c r="X122" s="5">
        <f t="shared" si="71"/>
        <v>-3.0305668035152E-2</v>
      </c>
      <c r="Y122" s="5">
        <f t="shared" si="72"/>
        <v>-9.6993334906197992E-3</v>
      </c>
      <c r="Z122" s="5">
        <f t="shared" si="73"/>
        <v>-4.3849811896985225E-2</v>
      </c>
      <c r="AA122" s="21"/>
      <c r="AB122" s="1">
        <f>L122*B122*F122</f>
        <v>0.6944227145512688</v>
      </c>
      <c r="AC122" s="1">
        <f>M122*H122*D122*F122</f>
        <v>0.22820249893789549</v>
      </c>
      <c r="AD122" s="1">
        <f>$C$2*D122*F122-AC122</f>
        <v>0.107301474225762</v>
      </c>
      <c r="AE122" s="1">
        <f t="shared" si="74"/>
        <v>1.0299266877149262</v>
      </c>
      <c r="AF122" s="1">
        <f t="shared" si="75"/>
        <v>0.1770412862056879</v>
      </c>
      <c r="AG122" s="1">
        <f t="shared" si="76"/>
        <v>1.0996664996948522</v>
      </c>
      <c r="AH122" s="1">
        <f>L122*C122*G122</f>
        <v>0.34236170474247524</v>
      </c>
      <c r="AI122" s="1">
        <f>M122*H122*E122*G122</f>
        <v>0.56253773764699244</v>
      </c>
      <c r="AJ122" s="1">
        <f>$C$2*E122*G122-AI122</f>
        <v>0.26450686928531086</v>
      </c>
      <c r="AK122" s="1">
        <f t="shared" si="77"/>
        <v>1.1694063116747784</v>
      </c>
      <c r="AL122" s="1">
        <f t="shared" si="78"/>
        <v>0.19476705730538457</v>
      </c>
      <c r="AM122" s="1">
        <f t="shared" si="79"/>
        <v>1.0996664996948522</v>
      </c>
      <c r="AN122" s="20">
        <f t="shared" si="80"/>
        <v>2.1993329993897044</v>
      </c>
      <c r="AO122" s="20">
        <f t="shared" si="81"/>
        <v>2.1993329993897044</v>
      </c>
      <c r="AP122" s="20">
        <f t="shared" si="82"/>
        <v>0.37180834351107284</v>
      </c>
      <c r="AQ122" s="20">
        <f t="shared" si="83"/>
        <v>0.3718083435110725</v>
      </c>
      <c r="AS122" s="17">
        <f t="shared" si="84"/>
        <v>0.63980422308343343</v>
      </c>
      <c r="AT122" s="17">
        <f t="shared" si="85"/>
        <v>0.21326807436114426</v>
      </c>
      <c r="AU122" s="18">
        <f t="shared" si="86"/>
        <v>0.12223589880251323</v>
      </c>
      <c r="AV122" s="18">
        <f t="shared" si="87"/>
        <v>0.97530819624709086</v>
      </c>
      <c r="AW122" s="18">
        <f t="shared" si="88"/>
        <v>0.21326807436114481</v>
      </c>
      <c r="AX122" s="18">
        <f t="shared" si="89"/>
        <v>1.0663403718057225</v>
      </c>
      <c r="AY122" s="18">
        <f t="shared" si="90"/>
        <v>0.31543389916014519</v>
      </c>
      <c r="AZ122" s="18">
        <f t="shared" si="91"/>
        <v>0.52572316526690799</v>
      </c>
      <c r="BA122" s="18">
        <f t="shared" si="92"/>
        <v>0.30132144166539532</v>
      </c>
      <c r="BB122" s="18">
        <f t="shared" si="93"/>
        <v>1.1424785060924485</v>
      </c>
      <c r="BC122" s="18">
        <f t="shared" si="94"/>
        <v>0.21028926610676346</v>
      </c>
      <c r="BD122" s="17">
        <f t="shared" si="95"/>
        <v>1.0514463305338166</v>
      </c>
      <c r="BE122" s="20">
        <f t="shared" si="96"/>
        <v>2.1177867023395391</v>
      </c>
      <c r="BF122" s="20">
        <f t="shared" si="97"/>
        <v>2.1177867023395391</v>
      </c>
      <c r="BG122" s="20">
        <f t="shared" si="98"/>
        <v>0.42355734046790855</v>
      </c>
      <c r="BH122" s="20">
        <f t="shared" si="99"/>
        <v>0.42355734046790827</v>
      </c>
    </row>
    <row r="123" spans="1:60" x14ac:dyDescent="0.25">
      <c r="A123" s="1">
        <f t="shared" si="100"/>
        <v>118</v>
      </c>
      <c r="B123" s="1">
        <v>0.6</v>
      </c>
      <c r="C123" s="1">
        <v>0.3</v>
      </c>
      <c r="D123" s="5">
        <f t="shared" si="101"/>
        <v>3.2364245733222216E-3</v>
      </c>
      <c r="E123" s="5">
        <f t="shared" si="102"/>
        <v>8.0910614333055547E-3</v>
      </c>
      <c r="F123" s="5">
        <f t="shared" si="103"/>
        <v>98.110360889194595</v>
      </c>
      <c r="G123" s="5">
        <f t="shared" si="104"/>
        <v>99.516767061176225</v>
      </c>
      <c r="H123" s="5">
        <f t="shared" si="105"/>
        <v>61.796589251174147</v>
      </c>
      <c r="I123" s="2">
        <f t="shared" si="53"/>
        <v>0.20817141327374866</v>
      </c>
      <c r="J123" s="2">
        <f t="shared" si="54"/>
        <v>0.18482554326425515</v>
      </c>
      <c r="K123" s="2">
        <f t="shared" si="67"/>
        <v>0.19638459813116649</v>
      </c>
      <c r="L123" s="5">
        <f t="shared" si="55"/>
        <v>1.1049880573792518E-2</v>
      </c>
      <c r="M123" s="5">
        <f t="shared" si="56"/>
        <v>1.1206405326921985E-2</v>
      </c>
      <c r="N123" s="5">
        <f t="shared" si="68"/>
        <v>1.061337830451339E-2</v>
      </c>
      <c r="O123" s="5">
        <f t="shared" si="69"/>
        <v>1.06695574456745E-2</v>
      </c>
      <c r="Q123" s="5">
        <f t="shared" si="57"/>
        <v>1.0000000000000002</v>
      </c>
      <c r="R123" s="5">
        <f t="shared" si="58"/>
        <v>1.0309113203335217E-2</v>
      </c>
      <c r="S123" s="5">
        <f t="shared" si="59"/>
        <v>1.0309113203335215E-2</v>
      </c>
      <c r="T123" s="2">
        <f t="shared" si="60"/>
        <v>0.25000000000000022</v>
      </c>
      <c r="U123" s="2">
        <f t="shared" si="61"/>
        <v>0.25000000000000022</v>
      </c>
      <c r="W123" s="5">
        <f t="shared" si="70"/>
        <v>-9.7559129549703583E-3</v>
      </c>
      <c r="X123" s="5">
        <f t="shared" si="71"/>
        <v>-3.8144302465944024E-2</v>
      </c>
      <c r="Y123" s="5">
        <f t="shared" si="72"/>
        <v>9.7559129549700252E-3</v>
      </c>
      <c r="Z123" s="5">
        <f t="shared" si="73"/>
        <v>-2.4356158407485506E-2</v>
      </c>
      <c r="AA123" s="21"/>
      <c r="AB123" s="1">
        <f>L123*B123*F123</f>
        <v>0.65046466252637081</v>
      </c>
      <c r="AC123" s="1">
        <f>M123*H123*D123*F123</f>
        <v>0.21989289417898161</v>
      </c>
      <c r="AD123" s="1">
        <f>$C$2*D123*F123-AC123</f>
        <v>9.7633888700319194E-2</v>
      </c>
      <c r="AE123" s="1">
        <f t="shared" si="74"/>
        <v>0.96799144540567161</v>
      </c>
      <c r="AF123" s="1">
        <f t="shared" si="75"/>
        <v>0.18118356263284008</v>
      </c>
      <c r="AG123" s="1">
        <f t="shared" si="76"/>
        <v>1.0515411193381925</v>
      </c>
      <c r="AH123" s="1">
        <f>L123*C123*G123</f>
        <v>0.32989451733477793</v>
      </c>
      <c r="AI123" s="1">
        <f>M123*H123*E123*G123</f>
        <v>0.55761261425620956</v>
      </c>
      <c r="AJ123" s="1">
        <f>$C$2*E123*G123-AI123</f>
        <v>0.24758366167972601</v>
      </c>
      <c r="AK123" s="1">
        <f t="shared" si="77"/>
        <v>1.1350907932707135</v>
      </c>
      <c r="AL123" s="1">
        <f t="shared" si="78"/>
        <v>0.16403398774720501</v>
      </c>
      <c r="AM123" s="1">
        <f t="shared" si="79"/>
        <v>1.0515411193381925</v>
      </c>
      <c r="AN123" s="20">
        <f t="shared" si="80"/>
        <v>2.103082238676385</v>
      </c>
      <c r="AO123" s="20">
        <f t="shared" si="81"/>
        <v>2.103082238676385</v>
      </c>
      <c r="AP123" s="20">
        <f t="shared" si="82"/>
        <v>0.3452175503800452</v>
      </c>
      <c r="AQ123" s="20">
        <f t="shared" si="83"/>
        <v>0.34521755038004509</v>
      </c>
      <c r="AS123" s="17">
        <f t="shared" si="84"/>
        <v>0.6068584900960674</v>
      </c>
      <c r="AT123" s="17">
        <f t="shared" si="85"/>
        <v>0.20228616336535565</v>
      </c>
      <c r="AU123" s="18">
        <f t="shared" si="86"/>
        <v>0.11524061951394515</v>
      </c>
      <c r="AV123" s="18">
        <f t="shared" si="87"/>
        <v>0.92438527297536821</v>
      </c>
      <c r="AW123" s="18">
        <f t="shared" si="88"/>
        <v>0.2022861633653561</v>
      </c>
      <c r="AX123" s="18">
        <f t="shared" si="89"/>
        <v>1.0114308168267792</v>
      </c>
      <c r="AY123" s="18">
        <f t="shared" si="90"/>
        <v>0.30777888517908208</v>
      </c>
      <c r="AZ123" s="18">
        <f t="shared" si="91"/>
        <v>0.51296480863180316</v>
      </c>
      <c r="BA123" s="18">
        <f t="shared" si="92"/>
        <v>0.29223146730413241</v>
      </c>
      <c r="BB123" s="18">
        <f t="shared" si="93"/>
        <v>1.1129751611150176</v>
      </c>
      <c r="BC123" s="18">
        <f t="shared" si="94"/>
        <v>0.20518592345272146</v>
      </c>
      <c r="BD123" s="17">
        <f t="shared" si="95"/>
        <v>1.0259296172636068</v>
      </c>
      <c r="BE123" s="20">
        <f t="shared" si="96"/>
        <v>2.0373604340903859</v>
      </c>
      <c r="BF123" s="20">
        <f t="shared" si="97"/>
        <v>2.0373604340903859</v>
      </c>
      <c r="BG123" s="20">
        <f t="shared" si="98"/>
        <v>0.40747208681807756</v>
      </c>
      <c r="BH123" s="20">
        <f t="shared" si="99"/>
        <v>0.40747208681807756</v>
      </c>
    </row>
    <row r="124" spans="1:60" x14ac:dyDescent="0.25">
      <c r="A124" s="1">
        <f t="shared" si="100"/>
        <v>119</v>
      </c>
      <c r="B124" s="1">
        <v>0.6</v>
      </c>
      <c r="C124" s="1">
        <v>0.3</v>
      </c>
      <c r="D124" s="5">
        <f t="shared" si="101"/>
        <v>3.1069675903893324E-3</v>
      </c>
      <c r="E124" s="5">
        <f t="shared" si="102"/>
        <v>7.7674189759733324E-3</v>
      </c>
      <c r="F124" s="5">
        <f t="shared" si="103"/>
        <v>99.498386758728188</v>
      </c>
      <c r="G124" s="5">
        <f t="shared" si="104"/>
        <v>98.10884392358561</v>
      </c>
      <c r="H124" s="5">
        <f t="shared" si="105"/>
        <v>64.371447136639745</v>
      </c>
      <c r="I124" s="2">
        <f t="shared" si="53"/>
        <v>0.19188977400447738</v>
      </c>
      <c r="J124" s="2">
        <f t="shared" si="54"/>
        <v>0.21523396877562173</v>
      </c>
      <c r="K124" s="2">
        <f t="shared" si="67"/>
        <v>0.20344867583225024</v>
      </c>
      <c r="L124" s="5">
        <f t="shared" si="55"/>
        <v>1.0717941609916187E-2</v>
      </c>
      <c r="M124" s="5">
        <f t="shared" si="56"/>
        <v>1.0566471865909546E-2</v>
      </c>
      <c r="N124" s="5">
        <f t="shared" si="68"/>
        <v>1.0282336897910119E-2</v>
      </c>
      <c r="O124" s="5">
        <f t="shared" si="69"/>
        <v>1.0227651079054085E-2</v>
      </c>
      <c r="Q124" s="5">
        <f t="shared" si="57"/>
        <v>1.0000000000000002</v>
      </c>
      <c r="R124" s="5">
        <f t="shared" si="58"/>
        <v>9.8749515802342008E-3</v>
      </c>
      <c r="S124" s="5">
        <f t="shared" si="59"/>
        <v>9.8749515802341991E-3</v>
      </c>
      <c r="T124" s="2">
        <f t="shared" si="60"/>
        <v>0.25000000000000044</v>
      </c>
      <c r="U124" s="2">
        <f t="shared" si="61"/>
        <v>0.25000000000000022</v>
      </c>
      <c r="W124" s="5">
        <f t="shared" si="70"/>
        <v>9.6979620765915708E-3</v>
      </c>
      <c r="X124" s="5">
        <f t="shared" si="71"/>
        <v>-3.0306185727678736E-2</v>
      </c>
      <c r="Y124" s="5">
        <f t="shared" si="72"/>
        <v>-9.6979620765914598E-3</v>
      </c>
      <c r="Z124" s="5">
        <f t="shared" si="73"/>
        <v>-4.3848426318690015E-2</v>
      </c>
      <c r="AA124" s="21"/>
      <c r="AB124" s="1">
        <f>L124*B124*F124</f>
        <v>0.63985073973654394</v>
      </c>
      <c r="AC124" s="1">
        <f>M124*H124*D124*F124</f>
        <v>0.21026938087789754</v>
      </c>
      <c r="AD124" s="1">
        <f>$C$2*D124*F124-AC124</f>
        <v>9.8868882077494058E-2</v>
      </c>
      <c r="AE124" s="1">
        <f t="shared" si="74"/>
        <v>0.94898900269193565</v>
      </c>
      <c r="AF124" s="1">
        <f t="shared" si="75"/>
        <v>0.16312935782136423</v>
      </c>
      <c r="AG124" s="1">
        <f t="shared" si="76"/>
        <v>1.0132494784358057</v>
      </c>
      <c r="AH124" s="1">
        <f>L124*C124*G124</f>
        <v>0.31545745817681131</v>
      </c>
      <c r="AI124" s="1">
        <f>M124*H124*E124*G124</f>
        <v>0.51833216955773886</v>
      </c>
      <c r="AJ124" s="1">
        <f>$C$2*E124*G124-AI124</f>
        <v>0.24372032644512598</v>
      </c>
      <c r="AK124" s="1">
        <f t="shared" si="77"/>
        <v>1.0775099541796762</v>
      </c>
      <c r="AL124" s="1">
        <f t="shared" si="78"/>
        <v>0.17945985070125559</v>
      </c>
      <c r="AM124" s="1">
        <f t="shared" si="79"/>
        <v>1.0132494784358057</v>
      </c>
      <c r="AN124" s="20">
        <f t="shared" si="80"/>
        <v>2.0264989568716119</v>
      </c>
      <c r="AO124" s="20">
        <f t="shared" si="81"/>
        <v>2.0264989568716114</v>
      </c>
      <c r="AP124" s="20">
        <f t="shared" si="82"/>
        <v>0.34258920852262004</v>
      </c>
      <c r="AQ124" s="20">
        <f t="shared" si="83"/>
        <v>0.34258920852261981</v>
      </c>
      <c r="AS124" s="17">
        <f t="shared" si="84"/>
        <v>0.58952505093231389</v>
      </c>
      <c r="AT124" s="17">
        <f t="shared" si="85"/>
        <v>0.19650835031077118</v>
      </c>
      <c r="AU124" s="18">
        <f t="shared" si="86"/>
        <v>0.11262991264462041</v>
      </c>
      <c r="AV124" s="18">
        <f t="shared" si="87"/>
        <v>0.89866331388770548</v>
      </c>
      <c r="AW124" s="18">
        <f t="shared" si="88"/>
        <v>0.19650835031077152</v>
      </c>
      <c r="AX124" s="18">
        <f t="shared" si="89"/>
        <v>0.98254175155385659</v>
      </c>
      <c r="AY124" s="18">
        <f t="shared" si="90"/>
        <v>0.29064602500144865</v>
      </c>
      <c r="AZ124" s="18">
        <f t="shared" si="91"/>
        <v>0.48441004166908092</v>
      </c>
      <c r="BA124" s="18">
        <f t="shared" si="92"/>
        <v>0.27764245433378393</v>
      </c>
      <c r="BB124" s="18">
        <f t="shared" si="93"/>
        <v>1.0526985210043134</v>
      </c>
      <c r="BC124" s="18">
        <f t="shared" si="94"/>
        <v>0.1937640166676326</v>
      </c>
      <c r="BD124" s="17">
        <f t="shared" si="95"/>
        <v>0.96882008333816216</v>
      </c>
      <c r="BE124" s="20">
        <f t="shared" si="96"/>
        <v>1.951361834892019</v>
      </c>
      <c r="BF124" s="20">
        <f t="shared" si="97"/>
        <v>1.9513618348920188</v>
      </c>
      <c r="BG124" s="20">
        <f t="shared" si="98"/>
        <v>0.39027236697840434</v>
      </c>
      <c r="BH124" s="20">
        <f t="shared" si="99"/>
        <v>0.39027236697840412</v>
      </c>
    </row>
    <row r="125" spans="1:60" x14ac:dyDescent="0.25">
      <c r="A125" s="1">
        <f t="shared" si="100"/>
        <v>120</v>
      </c>
      <c r="B125" s="1">
        <v>0.6</v>
      </c>
      <c r="C125" s="1">
        <v>0.3</v>
      </c>
      <c r="D125" s="5">
        <f t="shared" si="101"/>
        <v>2.9826888867737589E-3</v>
      </c>
      <c r="E125" s="5">
        <f t="shared" si="102"/>
        <v>7.4567222169343991E-3</v>
      </c>
      <c r="F125" s="5">
        <f t="shared" si="103"/>
        <v>98.090824668462488</v>
      </c>
      <c r="G125" s="5">
        <f t="shared" si="104"/>
        <v>99.49674873214795</v>
      </c>
      <c r="H125" s="5">
        <f t="shared" si="105"/>
        <v>67.053590767333077</v>
      </c>
      <c r="I125" s="2">
        <f t="shared" si="53"/>
        <v>0.20817024983168619</v>
      </c>
      <c r="J125" s="2">
        <f t="shared" si="54"/>
        <v>0.18482769101961827</v>
      </c>
      <c r="K125" s="2">
        <f t="shared" si="67"/>
        <v>0.19638512263610886</v>
      </c>
      <c r="L125" s="5">
        <f t="shared" si="55"/>
        <v>1.0183576954798431E-2</v>
      </c>
      <c r="M125" s="5">
        <f t="shared" si="56"/>
        <v>1.0327809786699749E-2</v>
      </c>
      <c r="N125" s="5">
        <f t="shared" si="68"/>
        <v>9.7812955740090995E-3</v>
      </c>
      <c r="O125" s="5">
        <f t="shared" si="69"/>
        <v>9.833062978293821E-3</v>
      </c>
      <c r="Q125" s="5">
        <f t="shared" si="57"/>
        <v>1.0000000000000002</v>
      </c>
      <c r="R125" s="5">
        <f t="shared" si="58"/>
        <v>9.5008772322889429E-3</v>
      </c>
      <c r="S125" s="5">
        <f t="shared" si="59"/>
        <v>9.5008772322889411E-3</v>
      </c>
      <c r="T125" s="2">
        <f t="shared" si="60"/>
        <v>0.25000000000000022</v>
      </c>
      <c r="U125" s="2">
        <f t="shared" si="61"/>
        <v>0.25</v>
      </c>
      <c r="W125" s="5">
        <f t="shared" si="70"/>
        <v>-9.7545252394843907E-3</v>
      </c>
      <c r="X125" s="5">
        <f t="shared" si="71"/>
        <v>-3.8143708638265772E-2</v>
      </c>
      <c r="Y125" s="5">
        <f t="shared" si="72"/>
        <v>9.7545252394841686E-3</v>
      </c>
      <c r="Z125" s="5">
        <f t="shared" si="73"/>
        <v>-2.435753739948443E-2</v>
      </c>
      <c r="AA125" s="21"/>
      <c r="AB125" s="1">
        <f>L125*B125*F125</f>
        <v>0.5993492769425568</v>
      </c>
      <c r="AC125" s="1">
        <f>M125*H125*D125*F125</f>
        <v>0.20261267579927911</v>
      </c>
      <c r="AD125" s="1">
        <f>$C$2*D125*F125-AC125</f>
        <v>8.9961736833817252E-2</v>
      </c>
      <c r="AE125" s="1">
        <f t="shared" si="74"/>
        <v>0.89192368957565316</v>
      </c>
      <c r="AF125" s="1">
        <f t="shared" si="75"/>
        <v>0.16694462005777488</v>
      </c>
      <c r="AG125" s="1">
        <f t="shared" si="76"/>
        <v>0.96890657279961079</v>
      </c>
      <c r="AH125" s="1">
        <f>L125*C125*G125</f>
        <v>0.30396983923982157</v>
      </c>
      <c r="AI125" s="1">
        <f>M125*H125*E125*G125</f>
        <v>0.51379174765034152</v>
      </c>
      <c r="AJ125" s="1">
        <f>$C$2*E125*G125-AI125</f>
        <v>0.22812786913340555</v>
      </c>
      <c r="AK125" s="1">
        <f t="shared" si="77"/>
        <v>1.0458894560235685</v>
      </c>
      <c r="AL125" s="1">
        <f t="shared" si="78"/>
        <v>0.15114498590944769</v>
      </c>
      <c r="AM125" s="1">
        <f t="shared" si="79"/>
        <v>0.96890657279961079</v>
      </c>
      <c r="AN125" s="20">
        <f t="shared" si="80"/>
        <v>1.9378131455992218</v>
      </c>
      <c r="AO125" s="20">
        <f t="shared" si="81"/>
        <v>1.9378131455992216</v>
      </c>
      <c r="AP125" s="20">
        <f t="shared" si="82"/>
        <v>0.3180896059672228</v>
      </c>
      <c r="AQ125" s="20">
        <f t="shared" si="83"/>
        <v>0.31808960596722258</v>
      </c>
      <c r="AS125" s="17">
        <f t="shared" si="84"/>
        <v>0.55916932967342503</v>
      </c>
      <c r="AT125" s="17">
        <f t="shared" si="85"/>
        <v>0.18638977655780825</v>
      </c>
      <c r="AU125" s="18">
        <f t="shared" si="86"/>
        <v>0.10618463607528811</v>
      </c>
      <c r="AV125" s="18">
        <f t="shared" si="87"/>
        <v>0.85174374230652128</v>
      </c>
      <c r="AW125" s="18">
        <f t="shared" si="88"/>
        <v>0.18638977655780858</v>
      </c>
      <c r="AX125" s="18">
        <f t="shared" si="89"/>
        <v>0.93194888278904187</v>
      </c>
      <c r="AY125" s="18">
        <f t="shared" si="90"/>
        <v>0.28359191841481146</v>
      </c>
      <c r="AZ125" s="18">
        <f t="shared" si="91"/>
        <v>0.47265319735801892</v>
      </c>
      <c r="BA125" s="18">
        <f t="shared" si="92"/>
        <v>0.26926641942572815</v>
      </c>
      <c r="BB125" s="18">
        <f t="shared" si="93"/>
        <v>1.0255115351985586</v>
      </c>
      <c r="BC125" s="18">
        <f t="shared" si="94"/>
        <v>0.18906127894320768</v>
      </c>
      <c r="BD125" s="17">
        <f t="shared" si="95"/>
        <v>0.94530639471603806</v>
      </c>
      <c r="BE125" s="20">
        <f t="shared" si="96"/>
        <v>1.8772552775050799</v>
      </c>
      <c r="BF125" s="20">
        <f t="shared" si="97"/>
        <v>1.8772552775050799</v>
      </c>
      <c r="BG125" s="20">
        <f t="shared" si="98"/>
        <v>0.37545105550101626</v>
      </c>
      <c r="BH125" s="20">
        <f t="shared" si="99"/>
        <v>0.37545105550101626</v>
      </c>
    </row>
    <row r="126" spans="1:60" x14ac:dyDescent="0.25">
      <c r="A126" s="1">
        <f t="shared" si="100"/>
        <v>121</v>
      </c>
      <c r="B126" s="1">
        <v>0.6</v>
      </c>
      <c r="C126" s="1">
        <v>0.3</v>
      </c>
      <c r="D126" s="5">
        <f t="shared" si="101"/>
        <v>2.8633813313028085E-3</v>
      </c>
      <c r="E126" s="5">
        <f t="shared" si="102"/>
        <v>7.1584533282570226E-3</v>
      </c>
      <c r="F126" s="5">
        <f t="shared" si="103"/>
        <v>99.478377319773671</v>
      </c>
      <c r="G126" s="5">
        <f t="shared" si="104"/>
        <v>98.089308454560793</v>
      </c>
      <c r="H126" s="5">
        <f t="shared" si="105"/>
        <v>69.847490382638625</v>
      </c>
      <c r="I126" s="2">
        <f t="shared" si="53"/>
        <v>0.19189092029897958</v>
      </c>
      <c r="J126" s="2">
        <f t="shared" si="54"/>
        <v>0.21523180372096506</v>
      </c>
      <c r="K126" s="2">
        <f t="shared" si="67"/>
        <v>0.20344819851534002</v>
      </c>
      <c r="L126" s="5">
        <f t="shared" si="55"/>
        <v>9.8776473342376461E-3</v>
      </c>
      <c r="M126" s="5">
        <f t="shared" si="56"/>
        <v>9.7380727023349632E-3</v>
      </c>
      <c r="N126" s="5">
        <f t="shared" si="68"/>
        <v>9.4761953441021701E-3</v>
      </c>
      <c r="O126" s="5">
        <f t="shared" si="69"/>
        <v>9.4258040923056521E-3</v>
      </c>
      <c r="Q126" s="5">
        <f t="shared" si="57"/>
        <v>1.0000000000000002</v>
      </c>
      <c r="R126" s="5">
        <f t="shared" si="58"/>
        <v>9.1007567896062656E-3</v>
      </c>
      <c r="S126" s="5">
        <f t="shared" si="59"/>
        <v>9.1007567896062638E-3</v>
      </c>
      <c r="T126" s="2">
        <f t="shared" si="60"/>
        <v>0.25000000000000022</v>
      </c>
      <c r="U126" s="2">
        <f t="shared" si="61"/>
        <v>0.25</v>
      </c>
      <c r="W126" s="5">
        <f t="shared" si="70"/>
        <v>9.6965905348629367E-3</v>
      </c>
      <c r="X126" s="5">
        <f t="shared" si="71"/>
        <v>-3.0306703473400032E-2</v>
      </c>
      <c r="Y126" s="5">
        <f t="shared" si="72"/>
        <v>-9.6965905348628256E-3</v>
      </c>
      <c r="Z126" s="5">
        <f t="shared" si="73"/>
        <v>-4.3847040613006927E-2</v>
      </c>
      <c r="AA126" s="21"/>
      <c r="AB126" s="1">
        <f>L126*B126*F126</f>
        <v>0.58956739712816952</v>
      </c>
      <c r="AC126" s="1">
        <f>M126*H126*D126*F126</f>
        <v>0.19374553413005299</v>
      </c>
      <c r="AD126" s="1">
        <f>$C$2*D126*F126-AC126</f>
        <v>9.1098994355683666E-2</v>
      </c>
      <c r="AE126" s="1">
        <f t="shared" si="74"/>
        <v>0.87441192561390624</v>
      </c>
      <c r="AF126" s="1">
        <f t="shared" si="75"/>
        <v>0.1503106392612317</v>
      </c>
      <c r="AG126" s="1">
        <f t="shared" si="76"/>
        <v>0.93362357051945422</v>
      </c>
      <c r="AH126" s="1">
        <f>L126*C126*G126</f>
        <v>0.29066747885202199</v>
      </c>
      <c r="AI126" s="1">
        <f>M126*H126*E126*G126</f>
        <v>0.47760040852613611</v>
      </c>
      <c r="AJ126" s="1">
        <f>$C$2*E126*G126-AI126</f>
        <v>0.22456732804684426</v>
      </c>
      <c r="AK126" s="1">
        <f t="shared" si="77"/>
        <v>0.99283521542500242</v>
      </c>
      <c r="AL126" s="1">
        <f t="shared" si="78"/>
        <v>0.16535568314129606</v>
      </c>
      <c r="AM126" s="1">
        <f t="shared" si="79"/>
        <v>0.93362357051945422</v>
      </c>
      <c r="AN126" s="20">
        <f t="shared" si="80"/>
        <v>1.8672471410389087</v>
      </c>
      <c r="AO126" s="20">
        <f t="shared" si="81"/>
        <v>1.8672471410389084</v>
      </c>
      <c r="AP126" s="20">
        <f t="shared" si="82"/>
        <v>0.3156663224025279</v>
      </c>
      <c r="AQ126" s="20">
        <f t="shared" si="83"/>
        <v>0.31566632240252779</v>
      </c>
      <c r="AS126" s="17">
        <f t="shared" si="84"/>
        <v>0.54319711068716647</v>
      </c>
      <c r="AT126" s="17">
        <f t="shared" si="85"/>
        <v>0.18106570356238871</v>
      </c>
      <c r="AU126" s="18">
        <f t="shared" si="86"/>
        <v>0.10377882492334795</v>
      </c>
      <c r="AV126" s="18">
        <f t="shared" si="87"/>
        <v>0.82804163917290308</v>
      </c>
      <c r="AW126" s="18">
        <f t="shared" si="88"/>
        <v>0.18106570356238894</v>
      </c>
      <c r="AX126" s="18">
        <f t="shared" si="89"/>
        <v>0.90532851781194412</v>
      </c>
      <c r="AY126" s="18">
        <f t="shared" si="90"/>
        <v>0.2678060819716882</v>
      </c>
      <c r="AZ126" s="18">
        <f t="shared" si="91"/>
        <v>0.44634346995281354</v>
      </c>
      <c r="BA126" s="18">
        <f t="shared" si="92"/>
        <v>0.25582426662016683</v>
      </c>
      <c r="BB126" s="18">
        <f t="shared" si="93"/>
        <v>0.96997381854466869</v>
      </c>
      <c r="BC126" s="18">
        <f t="shared" si="94"/>
        <v>0.17853738798112545</v>
      </c>
      <c r="BD126" s="17">
        <f t="shared" si="95"/>
        <v>0.8926869399056272</v>
      </c>
      <c r="BE126" s="20">
        <f t="shared" si="96"/>
        <v>1.7980154577175718</v>
      </c>
      <c r="BF126" s="20">
        <f t="shared" si="97"/>
        <v>1.7980154577175713</v>
      </c>
      <c r="BG126" s="20">
        <f t="shared" si="98"/>
        <v>0.35960309154351477</v>
      </c>
      <c r="BH126" s="20">
        <f t="shared" si="99"/>
        <v>0.35960309154351439</v>
      </c>
    </row>
    <row r="127" spans="1:60" x14ac:dyDescent="0.25">
      <c r="A127" s="1">
        <f t="shared" si="100"/>
        <v>122</v>
      </c>
      <c r="B127" s="1">
        <v>0.6</v>
      </c>
      <c r="C127" s="1">
        <v>0.3</v>
      </c>
      <c r="D127" s="5">
        <f t="shared" si="101"/>
        <v>2.7488460780506962E-3</v>
      </c>
      <c r="E127" s="5">
        <f t="shared" si="102"/>
        <v>6.8721151951267418E-3</v>
      </c>
      <c r="F127" s="5">
        <f t="shared" si="103"/>
        <v>98.07129791570803</v>
      </c>
      <c r="G127" s="5">
        <f t="shared" si="104"/>
        <v>99.476740069390928</v>
      </c>
      <c r="H127" s="5">
        <f t="shared" si="105"/>
        <v>72.757802481915235</v>
      </c>
      <c r="I127" s="2">
        <f t="shared" si="53"/>
        <v>0.20816908628363406</v>
      </c>
      <c r="J127" s="2">
        <f t="shared" si="54"/>
        <v>0.18482983897432836</v>
      </c>
      <c r="K127" s="2">
        <f t="shared" si="67"/>
        <v>0.1963856471861043</v>
      </c>
      <c r="L127" s="5">
        <f t="shared" si="55"/>
        <v>9.3851909899808402E-3</v>
      </c>
      <c r="M127" s="5">
        <f t="shared" si="56"/>
        <v>9.5180971833637613E-3</v>
      </c>
      <c r="N127" s="5">
        <f t="shared" si="68"/>
        <v>9.0144476496478304E-3</v>
      </c>
      <c r="O127" s="5">
        <f t="shared" si="69"/>
        <v>9.0621497683034697E-3</v>
      </c>
      <c r="Q127" s="5">
        <f t="shared" si="57"/>
        <v>1.0000000000000002</v>
      </c>
      <c r="R127" s="5">
        <f t="shared" si="58"/>
        <v>8.7560070785260638E-3</v>
      </c>
      <c r="S127" s="5">
        <f t="shared" si="59"/>
        <v>8.7560070785260621E-3</v>
      </c>
      <c r="T127" s="2">
        <f t="shared" si="60"/>
        <v>0.25000000000000022</v>
      </c>
      <c r="U127" s="2">
        <f t="shared" si="61"/>
        <v>0.25</v>
      </c>
      <c r="W127" s="5">
        <f t="shared" si="70"/>
        <v>-9.7531373971635471E-3</v>
      </c>
      <c r="X127" s="5">
        <f t="shared" si="71"/>
        <v>-3.8143114761180152E-2</v>
      </c>
      <c r="Y127" s="5">
        <f t="shared" si="72"/>
        <v>9.7531373971635471E-3</v>
      </c>
      <c r="Z127" s="5">
        <f t="shared" si="73"/>
        <v>-2.4358916519135354E-2</v>
      </c>
      <c r="AA127" s="21"/>
      <c r="AB127" s="1">
        <f>L127*B127*F127</f>
        <v>0.55225071694453787</v>
      </c>
      <c r="AC127" s="1">
        <f>M127*H127*D127*F127</f>
        <v>0.18669042889206569</v>
      </c>
      <c r="AD127" s="1">
        <f>$C$2*D127*F127-AC127</f>
        <v>8.2892473752869761E-2</v>
      </c>
      <c r="AE127" s="1">
        <f t="shared" si="74"/>
        <v>0.82183361958947332</v>
      </c>
      <c r="AF127" s="1">
        <f t="shared" si="75"/>
        <v>0.15382470314618732</v>
      </c>
      <c r="AG127" s="1">
        <f t="shared" si="76"/>
        <v>0.89276584898279088</v>
      </c>
      <c r="AH127" s="1">
        <f>L127*C127*G127</f>
        <v>0.28008246138357412</v>
      </c>
      <c r="AI127" s="1">
        <f>M127*H127*E127*G127</f>
        <v>0.47341463973233933</v>
      </c>
      <c r="AJ127" s="1">
        <f>$C$2*E127*G127-AI127</f>
        <v>0.21020097726019527</v>
      </c>
      <c r="AK127" s="1">
        <f t="shared" si="77"/>
        <v>0.96369807837610877</v>
      </c>
      <c r="AL127" s="1">
        <f t="shared" si="78"/>
        <v>0.13926874786687748</v>
      </c>
      <c r="AM127" s="1">
        <f t="shared" si="79"/>
        <v>0.89276584898279099</v>
      </c>
      <c r="AN127" s="20">
        <f t="shared" si="80"/>
        <v>1.785531697965582</v>
      </c>
      <c r="AO127" s="20">
        <f t="shared" si="81"/>
        <v>1.785531697965582</v>
      </c>
      <c r="AP127" s="20">
        <f t="shared" si="82"/>
        <v>0.29309345101306505</v>
      </c>
      <c r="AQ127" s="20">
        <f t="shared" si="83"/>
        <v>0.29309345101306483</v>
      </c>
      <c r="AS127" s="17">
        <f t="shared" si="84"/>
        <v>0.51522778725010676</v>
      </c>
      <c r="AT127" s="17">
        <f t="shared" si="85"/>
        <v>0.17174259575003548</v>
      </c>
      <c r="AU127" s="18">
        <f t="shared" si="86"/>
        <v>9.7840306894899975E-2</v>
      </c>
      <c r="AV127" s="18">
        <f t="shared" si="87"/>
        <v>0.78481068989504221</v>
      </c>
      <c r="AW127" s="18">
        <f t="shared" si="88"/>
        <v>0.1717425957500357</v>
      </c>
      <c r="AX127" s="18">
        <f t="shared" si="89"/>
        <v>0.85871297875017794</v>
      </c>
      <c r="AY127" s="18">
        <f t="shared" si="90"/>
        <v>0.26130571205888525</v>
      </c>
      <c r="AZ127" s="18">
        <f t="shared" si="91"/>
        <v>0.43550952009814198</v>
      </c>
      <c r="BA127" s="18">
        <f t="shared" si="92"/>
        <v>0.24810609689439261</v>
      </c>
      <c r="BB127" s="18">
        <f t="shared" si="93"/>
        <v>0.94492132905141979</v>
      </c>
      <c r="BC127" s="18">
        <f t="shared" si="94"/>
        <v>0.17420380803925678</v>
      </c>
      <c r="BD127" s="17">
        <f t="shared" si="95"/>
        <v>0.87101904019628407</v>
      </c>
      <c r="BE127" s="20">
        <f t="shared" si="96"/>
        <v>1.729732018946462</v>
      </c>
      <c r="BF127" s="20">
        <f t="shared" si="97"/>
        <v>1.729732018946462</v>
      </c>
      <c r="BG127" s="20">
        <f t="shared" si="98"/>
        <v>0.34594640378929259</v>
      </c>
      <c r="BH127" s="20">
        <f t="shared" si="99"/>
        <v>0.34594640378929248</v>
      </c>
    </row>
    <row r="128" spans="1:60" x14ac:dyDescent="0.25">
      <c r="A128" s="1">
        <f t="shared" si="100"/>
        <v>123</v>
      </c>
      <c r="B128" s="1">
        <v>0.6</v>
      </c>
      <c r="C128" s="1">
        <v>0.3</v>
      </c>
      <c r="D128" s="5">
        <f t="shared" si="101"/>
        <v>2.6388922349286684E-3</v>
      </c>
      <c r="E128" s="5">
        <f t="shared" si="102"/>
        <v>6.5972305873216721E-3</v>
      </c>
      <c r="F128" s="5">
        <f t="shared" si="103"/>
        <v>99.458377542963603</v>
      </c>
      <c r="G128" s="5">
        <f t="shared" si="104"/>
        <v>98.069782453161082</v>
      </c>
      <c r="H128" s="5">
        <f t="shared" si="105"/>
        <v>75.789377585328367</v>
      </c>
      <c r="I128" s="2">
        <f t="shared" si="53"/>
        <v>0.19189206670027836</v>
      </c>
      <c r="J128" s="2">
        <f t="shared" si="54"/>
        <v>0.21522963846792109</v>
      </c>
      <c r="K128" s="2">
        <f t="shared" si="67"/>
        <v>0.2034477211510608</v>
      </c>
      <c r="L128" s="5">
        <f t="shared" si="55"/>
        <v>9.1032327292142126E-3</v>
      </c>
      <c r="M128" s="5">
        <f t="shared" si="56"/>
        <v>8.9746190753741406E-3</v>
      </c>
      <c r="N128" s="5">
        <f t="shared" si="68"/>
        <v>8.7332557847399264E-3</v>
      </c>
      <c r="O128" s="5">
        <f t="shared" si="69"/>
        <v>8.6868218421531033E-3</v>
      </c>
      <c r="Q128" s="5">
        <f t="shared" si="57"/>
        <v>1.0000000000000002</v>
      </c>
      <c r="R128" s="5">
        <f t="shared" si="58"/>
        <v>8.3872587598853177E-3</v>
      </c>
      <c r="S128" s="5">
        <f t="shared" si="59"/>
        <v>8.387258759885316E-3</v>
      </c>
      <c r="T128" s="2">
        <f t="shared" si="60"/>
        <v>0.25000000000000022</v>
      </c>
      <c r="U128" s="2">
        <f t="shared" si="61"/>
        <v>0.25000000000000022</v>
      </c>
      <c r="W128" s="5">
        <f t="shared" si="70"/>
        <v>9.6952188655587968E-3</v>
      </c>
      <c r="X128" s="5">
        <f t="shared" si="71"/>
        <v>-3.0307221272269924E-2</v>
      </c>
      <c r="Y128" s="5">
        <f t="shared" si="72"/>
        <v>-9.6952188655586857E-3</v>
      </c>
      <c r="Z128" s="5">
        <f t="shared" si="73"/>
        <v>-4.3845654780062304E-2</v>
      </c>
      <c r="AA128" s="21"/>
      <c r="AB128" s="1">
        <f>L128*B128*F128</f>
        <v>0.54323565458619005</v>
      </c>
      <c r="AC128" s="1">
        <f>M128*H128*D128*F128</f>
        <v>0.17852021046056876</v>
      </c>
      <c r="AD128" s="1">
        <f>$C$2*D128*F128-AC128</f>
        <v>8.3939729736161761E-2</v>
      </c>
      <c r="AE128" s="1">
        <f t="shared" si="74"/>
        <v>0.80569559478292052</v>
      </c>
      <c r="AF128" s="1">
        <f t="shared" si="75"/>
        <v>0.1384992245968697</v>
      </c>
      <c r="AG128" s="1">
        <f t="shared" si="76"/>
        <v>0.86025508964362851</v>
      </c>
      <c r="AH128" s="1">
        <f>L128*C128*G128</f>
        <v>0.2678256160123601</v>
      </c>
      <c r="AI128" s="1">
        <f>M128*H128*E128*G128</f>
        <v>0.4400694701609657</v>
      </c>
      <c r="AJ128" s="1">
        <f>$C$2*E128*G128-AI128</f>
        <v>0.20691949833101081</v>
      </c>
      <c r="AK128" s="1">
        <f t="shared" si="77"/>
        <v>0.9148145845043365</v>
      </c>
      <c r="AL128" s="1">
        <f t="shared" si="78"/>
        <v>0.15236000347030282</v>
      </c>
      <c r="AM128" s="1">
        <f t="shared" si="79"/>
        <v>0.86025508964362862</v>
      </c>
      <c r="AN128" s="20">
        <f t="shared" si="80"/>
        <v>1.720510179287257</v>
      </c>
      <c r="AO128" s="20">
        <f t="shared" si="81"/>
        <v>1.720510179287257</v>
      </c>
      <c r="AP128" s="20">
        <f t="shared" si="82"/>
        <v>0.29085922806717257</v>
      </c>
      <c r="AQ128" s="20">
        <f t="shared" si="83"/>
        <v>0.29085922806717251</v>
      </c>
      <c r="AS128" s="17">
        <f t="shared" si="84"/>
        <v>0.5005098889747216</v>
      </c>
      <c r="AT128" s="17">
        <f t="shared" si="85"/>
        <v>0.16683662965824042</v>
      </c>
      <c r="AU128" s="18">
        <f t="shared" si="86"/>
        <v>9.5623310538490103E-2</v>
      </c>
      <c r="AV128" s="18">
        <f t="shared" si="87"/>
        <v>0.76296982917145217</v>
      </c>
      <c r="AW128" s="18">
        <f t="shared" si="88"/>
        <v>0.16683662965824064</v>
      </c>
      <c r="AX128" s="18">
        <f t="shared" si="89"/>
        <v>0.83418314829120266</v>
      </c>
      <c r="AY128" s="18">
        <f t="shared" si="90"/>
        <v>0.24676099258809683</v>
      </c>
      <c r="AZ128" s="18">
        <f t="shared" si="91"/>
        <v>0.41126832098016108</v>
      </c>
      <c r="BA128" s="18">
        <f t="shared" si="92"/>
        <v>0.23572064751181543</v>
      </c>
      <c r="BB128" s="18">
        <f t="shared" si="93"/>
        <v>0.89374996108007332</v>
      </c>
      <c r="BC128" s="18">
        <f t="shared" si="94"/>
        <v>0.16450732839206461</v>
      </c>
      <c r="BD128" s="17">
        <f t="shared" si="95"/>
        <v>0.8225366419603225</v>
      </c>
      <c r="BE128" s="20">
        <f t="shared" si="96"/>
        <v>1.6567197902515254</v>
      </c>
      <c r="BF128" s="20">
        <f t="shared" si="97"/>
        <v>1.6567197902515252</v>
      </c>
      <c r="BG128" s="20">
        <f t="shared" si="98"/>
        <v>0.33134395805030553</v>
      </c>
      <c r="BH128" s="20">
        <f t="shared" si="99"/>
        <v>0.33134395805030525</v>
      </c>
    </row>
    <row r="129" spans="1:60" x14ac:dyDescent="0.25">
      <c r="A129" s="1">
        <f t="shared" si="100"/>
        <v>124</v>
      </c>
      <c r="B129" s="1">
        <v>0.6</v>
      </c>
      <c r="C129" s="1">
        <v>0.3</v>
      </c>
      <c r="D129" s="5">
        <f t="shared" si="101"/>
        <v>2.5333365455315216E-3</v>
      </c>
      <c r="E129" s="5">
        <f t="shared" si="102"/>
        <v>6.3333413638288049E-3</v>
      </c>
      <c r="F129" s="5">
        <f t="shared" si="103"/>
        <v>98.051780626539468</v>
      </c>
      <c r="G129" s="5">
        <f t="shared" si="104"/>
        <v>99.456741068421167</v>
      </c>
      <c r="H129" s="5">
        <f t="shared" si="105"/>
        <v>78.947268318050391</v>
      </c>
      <c r="I129" s="2">
        <f t="shared" si="53"/>
        <v>0.20816792262969797</v>
      </c>
      <c r="J129" s="2">
        <f t="shared" si="54"/>
        <v>0.18483198712819071</v>
      </c>
      <c r="K129" s="2">
        <f t="shared" si="67"/>
        <v>0.19638617178110329</v>
      </c>
      <c r="L129" s="5">
        <f t="shared" si="55"/>
        <v>8.6493979782851296E-3</v>
      </c>
      <c r="M129" s="5">
        <f t="shared" si="56"/>
        <v>8.7718670127008118E-3</v>
      </c>
      <c r="N129" s="5">
        <f t="shared" si="68"/>
        <v>8.3077201602106687E-3</v>
      </c>
      <c r="O129" s="5">
        <f t="shared" si="69"/>
        <v>8.3516762379845597E-3</v>
      </c>
      <c r="Q129" s="5">
        <f t="shared" si="57"/>
        <v>1</v>
      </c>
      <c r="R129" s="5">
        <f t="shared" si="58"/>
        <v>8.0695348527966941E-3</v>
      </c>
      <c r="S129" s="5">
        <f t="shared" si="59"/>
        <v>8.0695348527966941E-3</v>
      </c>
      <c r="T129" s="2">
        <f t="shared" si="60"/>
        <v>0.25000000000000022</v>
      </c>
      <c r="U129" s="2">
        <f t="shared" si="61"/>
        <v>0.25000000000000044</v>
      </c>
      <c r="W129" s="5">
        <f t="shared" si="70"/>
        <v>-9.7517494281346151E-3</v>
      </c>
      <c r="X129" s="5">
        <f t="shared" si="71"/>
        <v>-3.8142520834742677E-2</v>
      </c>
      <c r="Y129" s="5">
        <f t="shared" si="72"/>
        <v>9.751749428134282E-3</v>
      </c>
      <c r="Z129" s="5">
        <f t="shared" si="73"/>
        <v>-2.4360295766313378E-2</v>
      </c>
      <c r="AA129" s="21"/>
      <c r="AB129" s="1">
        <f>L129*B129*F129</f>
        <v>0.50885332387106852</v>
      </c>
      <c r="AC129" s="1">
        <f>M129*H129*D129*F129</f>
        <v>0.17201943600290354</v>
      </c>
      <c r="AD129" s="1">
        <f>$C$2*D129*F129-AC129</f>
        <v>7.6378723212748523E-2</v>
      </c>
      <c r="AE129" s="1">
        <f t="shared" si="74"/>
        <v>0.75725148308672063</v>
      </c>
      <c r="AF129" s="1">
        <f t="shared" si="75"/>
        <v>0.14173586799811405</v>
      </c>
      <c r="AG129" s="1">
        <f t="shared" si="76"/>
        <v>0.82260862787208611</v>
      </c>
      <c r="AH129" s="1">
        <f>L129*C129*G129</f>
        <v>0.25807228053720888</v>
      </c>
      <c r="AI129" s="1">
        <f>M129*H129*E129*G129</f>
        <v>0.43621065308440476</v>
      </c>
      <c r="AJ129" s="1">
        <f>$C$2*E129*G129-AI129</f>
        <v>0.19368283903583805</v>
      </c>
      <c r="AK129" s="1">
        <f t="shared" si="77"/>
        <v>0.88796577265745169</v>
      </c>
      <c r="AL129" s="1">
        <f t="shared" si="78"/>
        <v>0.12832569425047258</v>
      </c>
      <c r="AM129" s="1">
        <f t="shared" si="79"/>
        <v>0.82260862787208622</v>
      </c>
      <c r="AN129" s="20">
        <f t="shared" si="80"/>
        <v>1.6452172557441722</v>
      </c>
      <c r="AO129" s="20">
        <f t="shared" si="81"/>
        <v>1.6452172557441722</v>
      </c>
      <c r="AP129" s="20">
        <f t="shared" si="82"/>
        <v>0.27006156224858657</v>
      </c>
      <c r="AQ129" s="20">
        <f t="shared" si="83"/>
        <v>0.27006156224858663</v>
      </c>
      <c r="AS129" s="17">
        <f t="shared" si="84"/>
        <v>0.47473935668678152</v>
      </c>
      <c r="AT129" s="17">
        <f t="shared" si="85"/>
        <v>0.15824645222892711</v>
      </c>
      <c r="AU129" s="18">
        <f t="shared" si="86"/>
        <v>9.015170698672495E-2</v>
      </c>
      <c r="AV129" s="18">
        <f t="shared" si="87"/>
        <v>0.72313751590243358</v>
      </c>
      <c r="AW129" s="18">
        <f t="shared" si="88"/>
        <v>0.15824645222892733</v>
      </c>
      <c r="AX129" s="18">
        <f t="shared" si="89"/>
        <v>0.79123226114463596</v>
      </c>
      <c r="AY129" s="18">
        <f t="shared" si="90"/>
        <v>0.24077089151916026</v>
      </c>
      <c r="AZ129" s="18">
        <f t="shared" si="91"/>
        <v>0.40128481919860026</v>
      </c>
      <c r="BA129" s="18">
        <f t="shared" si="92"/>
        <v>0.22860867292164255</v>
      </c>
      <c r="BB129" s="18">
        <f t="shared" si="93"/>
        <v>0.87066438363940302</v>
      </c>
      <c r="BC129" s="18">
        <f t="shared" si="94"/>
        <v>0.1605139276794405</v>
      </c>
      <c r="BD129" s="17">
        <f t="shared" si="95"/>
        <v>0.80256963839720097</v>
      </c>
      <c r="BE129" s="20">
        <f t="shared" si="96"/>
        <v>1.5938018995418366</v>
      </c>
      <c r="BF129" s="20">
        <f t="shared" si="97"/>
        <v>1.593801899541837</v>
      </c>
      <c r="BG129" s="20">
        <f t="shared" si="98"/>
        <v>0.31876037990836747</v>
      </c>
      <c r="BH129" s="20">
        <f t="shared" si="99"/>
        <v>0.31876037990836781</v>
      </c>
    </row>
    <row r="130" spans="1:60" x14ac:dyDescent="0.25">
      <c r="A130" s="1">
        <f t="shared" si="100"/>
        <v>125</v>
      </c>
      <c r="B130" s="1">
        <v>0.6</v>
      </c>
      <c r="C130" s="1">
        <v>0.3</v>
      </c>
      <c r="D130" s="5">
        <f t="shared" si="101"/>
        <v>2.4320030837102608E-3</v>
      </c>
      <c r="E130" s="5">
        <f t="shared" si="102"/>
        <v>6.0800077092756522E-3</v>
      </c>
      <c r="F130" s="5">
        <f t="shared" si="103"/>
        <v>99.438387423815854</v>
      </c>
      <c r="G130" s="5">
        <f t="shared" si="104"/>
        <v>98.050265914994924</v>
      </c>
      <c r="H130" s="5">
        <f t="shared" si="105"/>
        <v>82.236737831302491</v>
      </c>
      <c r="I130" s="2">
        <f t="shared" si="53"/>
        <v>0.19189321320826958</v>
      </c>
      <c r="J130" s="2">
        <f t="shared" si="54"/>
        <v>0.21522747301668721</v>
      </c>
      <c r="K130" s="2">
        <f t="shared" si="67"/>
        <v>0.20344724373945544</v>
      </c>
      <c r="L130" s="5">
        <f t="shared" si="55"/>
        <v>8.3895327817170955E-3</v>
      </c>
      <c r="M130" s="5">
        <f t="shared" si="56"/>
        <v>8.2710193299635002E-3</v>
      </c>
      <c r="N130" s="5">
        <f t="shared" si="68"/>
        <v>8.0485631445636127E-3</v>
      </c>
      <c r="O130" s="5">
        <f t="shared" si="69"/>
        <v>8.0057757385059384E-3</v>
      </c>
      <c r="Q130" s="5">
        <f t="shared" si="57"/>
        <v>1.0000000000000002</v>
      </c>
      <c r="R130" s="5">
        <f t="shared" si="58"/>
        <v>7.7296988736837826E-3</v>
      </c>
      <c r="S130" s="5">
        <f t="shared" si="59"/>
        <v>7.7296988736837808E-3</v>
      </c>
      <c r="T130" s="2">
        <f t="shared" si="60"/>
        <v>0.25000000000000022</v>
      </c>
      <c r="U130" s="2">
        <f t="shared" si="61"/>
        <v>0.25000000000000044</v>
      </c>
      <c r="W130" s="5">
        <f t="shared" si="70"/>
        <v>9.6938470688037182E-3</v>
      </c>
      <c r="X130" s="5">
        <f t="shared" si="71"/>
        <v>-3.0307739124243671E-2</v>
      </c>
      <c r="Y130" s="5">
        <f t="shared" si="72"/>
        <v>-9.693847068803052E-3</v>
      </c>
      <c r="Z130" s="5">
        <f t="shared" si="73"/>
        <v>-4.3844268819982379E-2</v>
      </c>
      <c r="AA130" s="21"/>
      <c r="AB130" s="1">
        <f>L130*B130*F130</f>
        <v>0.50054496663191284</v>
      </c>
      <c r="AC130" s="1">
        <f>M130*H130*D130*F130</f>
        <v>0.16449136490455601</v>
      </c>
      <c r="AD130" s="1">
        <f>$C$2*D130*F130-AC130</f>
        <v>7.7343099949339772E-2</v>
      </c>
      <c r="AE130" s="1">
        <f t="shared" si="74"/>
        <v>0.74237943148580865</v>
      </c>
      <c r="AF130" s="1">
        <f t="shared" si="75"/>
        <v>0.127615958558773</v>
      </c>
      <c r="AG130" s="1">
        <f t="shared" si="76"/>
        <v>0.79265229009524185</v>
      </c>
      <c r="AH130" s="1">
        <f>L130*C130*G130</f>
        <v>0.24677877604497847</v>
      </c>
      <c r="AI130" s="1">
        <f>M130*H130*E130*G130</f>
        <v>0.40548782234549208</v>
      </c>
      <c r="AJ130" s="1">
        <f>$C$2*E130*G130-AI130</f>
        <v>0.19065855031420476</v>
      </c>
      <c r="AK130" s="1">
        <f t="shared" si="77"/>
        <v>0.84292514870467528</v>
      </c>
      <c r="AL130" s="1">
        <f t="shared" si="78"/>
        <v>0.14038569170477144</v>
      </c>
      <c r="AM130" s="1">
        <f t="shared" si="79"/>
        <v>0.79265229009524196</v>
      </c>
      <c r="AN130" s="20">
        <f t="shared" si="80"/>
        <v>1.5853045801904839</v>
      </c>
      <c r="AO130" s="20">
        <f t="shared" si="81"/>
        <v>1.5853045801904839</v>
      </c>
      <c r="AP130" s="20">
        <f t="shared" si="82"/>
        <v>0.2680016502635445</v>
      </c>
      <c r="AQ130" s="20">
        <f t="shared" si="83"/>
        <v>0.26800165026354444</v>
      </c>
      <c r="AS130" s="17">
        <f t="shared" si="84"/>
        <v>0.4611772747624806</v>
      </c>
      <c r="AT130" s="17">
        <f t="shared" si="85"/>
        <v>0.1537257582541601</v>
      </c>
      <c r="AU130" s="18">
        <f t="shared" si="86"/>
        <v>8.8108706599735687E-2</v>
      </c>
      <c r="AV130" s="18">
        <f t="shared" si="87"/>
        <v>0.70301173961637642</v>
      </c>
      <c r="AW130" s="18">
        <f t="shared" si="88"/>
        <v>0.15372575825416027</v>
      </c>
      <c r="AX130" s="18">
        <f t="shared" si="89"/>
        <v>0.76862879127080097</v>
      </c>
      <c r="AY130" s="18">
        <f t="shared" si="90"/>
        <v>0.22736970900225947</v>
      </c>
      <c r="AZ130" s="18">
        <f t="shared" si="91"/>
        <v>0.37894951500376556</v>
      </c>
      <c r="BA130" s="18">
        <f t="shared" si="92"/>
        <v>0.21719685765593127</v>
      </c>
      <c r="BB130" s="18">
        <f t="shared" si="93"/>
        <v>0.82351608166195622</v>
      </c>
      <c r="BC130" s="18">
        <f t="shared" si="94"/>
        <v>0.15157980600150639</v>
      </c>
      <c r="BD130" s="17">
        <f t="shared" si="95"/>
        <v>0.75789903000753145</v>
      </c>
      <c r="BE130" s="20">
        <f t="shared" si="96"/>
        <v>1.5265278212783326</v>
      </c>
      <c r="BF130" s="20">
        <f t="shared" si="97"/>
        <v>1.5265278212783324</v>
      </c>
      <c r="BG130" s="20">
        <f t="shared" si="98"/>
        <v>0.30530556425566696</v>
      </c>
      <c r="BH130" s="20">
        <f t="shared" si="99"/>
        <v>0.30530556425566668</v>
      </c>
    </row>
    <row r="131" spans="1:60" x14ac:dyDescent="0.25">
      <c r="A131" s="1">
        <f t="shared" si="100"/>
        <v>126</v>
      </c>
      <c r="B131" s="1">
        <v>0.6</v>
      </c>
      <c r="C131" s="1">
        <v>0.3</v>
      </c>
      <c r="D131" s="5">
        <f t="shared" si="101"/>
        <v>2.3347229603618504E-3</v>
      </c>
      <c r="E131" s="5">
        <f t="shared" si="102"/>
        <v>5.8368074009046257E-3</v>
      </c>
      <c r="F131" s="5">
        <f t="shared" si="103"/>
        <v>98.032272796566943</v>
      </c>
      <c r="G131" s="5">
        <f t="shared" si="104"/>
        <v>99.43675172475676</v>
      </c>
      <c r="H131" s="5">
        <f t="shared" si="105"/>
        <v>85.663268574273431</v>
      </c>
      <c r="I131" s="2">
        <f t="shared" si="53"/>
        <v>0.20816675886998515</v>
      </c>
      <c r="J131" s="2">
        <f t="shared" si="54"/>
        <v>0.18483413548100924</v>
      </c>
      <c r="K131" s="2">
        <f t="shared" si="67"/>
        <v>0.1963866964210581</v>
      </c>
      <c r="L131" s="5">
        <f t="shared" si="55"/>
        <v>7.9712906718497206E-3</v>
      </c>
      <c r="M131" s="5">
        <f t="shared" si="56"/>
        <v>8.0841421764468752E-3</v>
      </c>
      <c r="N131" s="5">
        <f t="shared" si="68"/>
        <v>7.6563996982392532E-3</v>
      </c>
      <c r="O131" s="5">
        <f t="shared" si="69"/>
        <v>7.6969039098705927E-3</v>
      </c>
      <c r="Q131" s="5">
        <f t="shared" si="57"/>
        <v>1.0000000000000002</v>
      </c>
      <c r="R131" s="5">
        <f t="shared" si="58"/>
        <v>7.4368821490866646E-3</v>
      </c>
      <c r="S131" s="5">
        <f t="shared" si="59"/>
        <v>7.4368821490866628E-3</v>
      </c>
      <c r="T131" s="2">
        <f t="shared" si="60"/>
        <v>0.25000000000000022</v>
      </c>
      <c r="U131" s="2">
        <f t="shared" si="61"/>
        <v>0.25000000000000022</v>
      </c>
      <c r="W131" s="5">
        <f t="shared" si="70"/>
        <v>-9.7503613325242711E-3</v>
      </c>
      <c r="X131" s="5">
        <f t="shared" si="71"/>
        <v>-3.8141926859009412E-2</v>
      </c>
      <c r="Y131" s="5">
        <f t="shared" si="72"/>
        <v>9.7503613325242711E-3</v>
      </c>
      <c r="Z131" s="5">
        <f t="shared" si="73"/>
        <v>-2.4361675140892936E-2</v>
      </c>
      <c r="AA131" s="21"/>
      <c r="AB131" s="1">
        <f>L131*B131*F131</f>
        <v>0.46886624501010066</v>
      </c>
      <c r="AC131" s="1">
        <f>M131*H131*D131*F131</f>
        <v>0.15850136623353445</v>
      </c>
      <c r="AD131" s="1">
        <f>$C$2*D131*F131-AC131</f>
        <v>7.0376831921066807E-2</v>
      </c>
      <c r="AE131" s="1">
        <f t="shared" si="74"/>
        <v>0.69774444316470186</v>
      </c>
      <c r="AF131" s="1">
        <f t="shared" si="75"/>
        <v>0.13059708225259242</v>
      </c>
      <c r="AG131" s="1">
        <f t="shared" si="76"/>
        <v>0.75796469349622753</v>
      </c>
      <c r="AH131" s="1">
        <f>L131*C131*G131</f>
        <v>0.23779177543877703</v>
      </c>
      <c r="AI131" s="1">
        <f>M131*H131*E131*G131</f>
        <v>0.40193041925349116</v>
      </c>
      <c r="AJ131" s="1">
        <f>$C$2*E131*G131-AI131</f>
        <v>0.17846274913548488</v>
      </c>
      <c r="AK131" s="1">
        <f t="shared" si="77"/>
        <v>0.81818494382775309</v>
      </c>
      <c r="AL131" s="1">
        <f t="shared" si="78"/>
        <v>0.11824249880395932</v>
      </c>
      <c r="AM131" s="1">
        <f t="shared" si="79"/>
        <v>0.75796469349622753</v>
      </c>
      <c r="AN131" s="20">
        <f t="shared" si="80"/>
        <v>1.5159293869924548</v>
      </c>
      <c r="AO131" s="20">
        <f t="shared" si="81"/>
        <v>1.5159293869924551</v>
      </c>
      <c r="AP131" s="20">
        <f t="shared" si="82"/>
        <v>0.24883958105655168</v>
      </c>
      <c r="AQ131" s="20">
        <f t="shared" si="83"/>
        <v>0.24883958105655174</v>
      </c>
      <c r="AS131" s="17">
        <f t="shared" si="84"/>
        <v>0.4374326757571097</v>
      </c>
      <c r="AT131" s="17">
        <f t="shared" si="85"/>
        <v>0.14581089191903651</v>
      </c>
      <c r="AU131" s="18">
        <f t="shared" si="86"/>
        <v>8.3067306235564742E-2</v>
      </c>
      <c r="AV131" s="18">
        <f t="shared" si="87"/>
        <v>0.66631087391171095</v>
      </c>
      <c r="AW131" s="18">
        <f t="shared" si="88"/>
        <v>0.14581089191903668</v>
      </c>
      <c r="AX131" s="18">
        <f t="shared" si="89"/>
        <v>0.72905445959518289</v>
      </c>
      <c r="AY131" s="18">
        <f t="shared" si="90"/>
        <v>0.22184982115950183</v>
      </c>
      <c r="AZ131" s="18">
        <f t="shared" si="91"/>
        <v>0.36974970193250284</v>
      </c>
      <c r="BA131" s="18">
        <f t="shared" si="92"/>
        <v>0.21064346645647319</v>
      </c>
      <c r="BB131" s="18">
        <f t="shared" si="93"/>
        <v>0.80224298954847795</v>
      </c>
      <c r="BC131" s="18">
        <f t="shared" si="94"/>
        <v>0.14789988077300137</v>
      </c>
      <c r="BD131" s="17">
        <f t="shared" si="95"/>
        <v>0.73949940386500601</v>
      </c>
      <c r="BE131" s="20">
        <f t="shared" si="96"/>
        <v>1.4685538634601889</v>
      </c>
      <c r="BF131" s="20">
        <f t="shared" si="97"/>
        <v>1.4685538634601889</v>
      </c>
      <c r="BG131" s="20">
        <f t="shared" si="98"/>
        <v>0.29371077269203794</v>
      </c>
      <c r="BH131" s="20">
        <f t="shared" si="99"/>
        <v>0.29371077269203805</v>
      </c>
    </row>
    <row r="132" spans="1:60" x14ac:dyDescent="0.25">
      <c r="A132" s="1">
        <f t="shared" si="100"/>
        <v>127</v>
      </c>
      <c r="B132" s="1">
        <v>0.6</v>
      </c>
      <c r="C132" s="1">
        <v>0.3</v>
      </c>
      <c r="D132" s="5">
        <f t="shared" si="101"/>
        <v>2.2413340419473763E-3</v>
      </c>
      <c r="E132" s="5">
        <f t="shared" si="102"/>
        <v>5.6033351048684404E-3</v>
      </c>
      <c r="F132" s="5">
        <f t="shared" si="103"/>
        <v>99.418406957850294</v>
      </c>
      <c r="G132" s="5">
        <f t="shared" si="104"/>
        <v>98.030758835672543</v>
      </c>
      <c r="H132" s="5">
        <f t="shared" si="105"/>
        <v>89.232571431534822</v>
      </c>
      <c r="I132" s="2">
        <f t="shared" si="53"/>
        <v>0.19189435982284908</v>
      </c>
      <c r="J132" s="2">
        <f t="shared" si="54"/>
        <v>0.21522530736746237</v>
      </c>
      <c r="K132" s="2">
        <f t="shared" si="67"/>
        <v>0.20344676628056635</v>
      </c>
      <c r="L132" s="5">
        <f t="shared" si="55"/>
        <v>7.7317874193239267E-3</v>
      </c>
      <c r="M132" s="5">
        <f t="shared" si="56"/>
        <v>7.6225809909226663E-3</v>
      </c>
      <c r="N132" s="5">
        <f t="shared" si="68"/>
        <v>7.4175508292600046E-3</v>
      </c>
      <c r="O132" s="5">
        <f t="shared" si="69"/>
        <v>7.37812359232504E-3</v>
      </c>
      <c r="Q132" s="5">
        <f t="shared" si="57"/>
        <v>1.0000000000000002</v>
      </c>
      <c r="R132" s="5">
        <f t="shared" si="58"/>
        <v>7.1236915885385076E-3</v>
      </c>
      <c r="S132" s="5">
        <f t="shared" si="59"/>
        <v>7.1236915885385058E-3</v>
      </c>
      <c r="T132" s="2">
        <f t="shared" si="60"/>
        <v>0.25000000000000044</v>
      </c>
      <c r="U132" s="2">
        <f t="shared" si="61"/>
        <v>0.25000000000000022</v>
      </c>
      <c r="W132" s="5">
        <f t="shared" si="70"/>
        <v>9.6924751447220459E-3</v>
      </c>
      <c r="X132" s="5">
        <f t="shared" si="71"/>
        <v>-3.0308257029274754E-2</v>
      </c>
      <c r="Y132" s="5">
        <f t="shared" si="72"/>
        <v>-9.6924751447217128E-3</v>
      </c>
      <c r="Z132" s="5">
        <f t="shared" si="73"/>
        <v>-4.3842882732894273E-2</v>
      </c>
      <c r="AA132" s="21"/>
      <c r="AB132" s="1">
        <f>L132*B132*F132</f>
        <v>0.46120919289955992</v>
      </c>
      <c r="AC132" s="1">
        <f>M132*H132*D132*F132</f>
        <v>0.15156497180494463</v>
      </c>
      <c r="AD132" s="1">
        <f>$C$2*D132*F132-AC132</f>
        <v>7.1264888105863122E-2</v>
      </c>
      <c r="AE132" s="1">
        <f t="shared" si="74"/>
        <v>0.6840390528103677</v>
      </c>
      <c r="AF132" s="1">
        <f t="shared" si="75"/>
        <v>0.11758790605195188</v>
      </c>
      <c r="AG132" s="1">
        <f t="shared" si="76"/>
        <v>0.73036207075645643</v>
      </c>
      <c r="AH132" s="1">
        <f>L132*C132*G132</f>
        <v>0.22738589636172923</v>
      </c>
      <c r="AI132" s="1">
        <f>M132*H132*E132*G132</f>
        <v>0.37362369941326068</v>
      </c>
      <c r="AJ132" s="1">
        <f>$C$2*E132*G132-AI132</f>
        <v>0.17567549292755535</v>
      </c>
      <c r="AK132" s="1">
        <f t="shared" si="77"/>
        <v>0.77668508870254527</v>
      </c>
      <c r="AL132" s="1">
        <f t="shared" si="78"/>
        <v>0.12935247498146651</v>
      </c>
      <c r="AM132" s="1">
        <f t="shared" si="79"/>
        <v>0.73036207075645643</v>
      </c>
      <c r="AN132" s="20">
        <f t="shared" si="80"/>
        <v>1.4607241415129129</v>
      </c>
      <c r="AO132" s="20">
        <f t="shared" si="81"/>
        <v>1.4607241415129129</v>
      </c>
      <c r="AP132" s="20">
        <f t="shared" si="82"/>
        <v>0.24694038103341848</v>
      </c>
      <c r="AQ132" s="20">
        <f t="shared" si="83"/>
        <v>0.24694038103341839</v>
      </c>
      <c r="AS132" s="17">
        <f t="shared" si="84"/>
        <v>0.42493564163492176</v>
      </c>
      <c r="AT132" s="17">
        <f t="shared" si="85"/>
        <v>0.1416452138783072</v>
      </c>
      <c r="AU132" s="18">
        <f t="shared" si="86"/>
        <v>8.1184646032500557E-2</v>
      </c>
      <c r="AV132" s="18">
        <f t="shared" si="87"/>
        <v>0.64776550154572954</v>
      </c>
      <c r="AW132" s="18">
        <f t="shared" si="88"/>
        <v>0.14164521387830747</v>
      </c>
      <c r="AX132" s="18">
        <f t="shared" si="89"/>
        <v>0.70822606939153643</v>
      </c>
      <c r="AY132" s="18">
        <f t="shared" si="90"/>
        <v>0.20950226764071822</v>
      </c>
      <c r="AZ132" s="18">
        <f t="shared" si="91"/>
        <v>0.34917044606786352</v>
      </c>
      <c r="BA132" s="18">
        <f t="shared" si="92"/>
        <v>0.20012874627295252</v>
      </c>
      <c r="BB132" s="18">
        <f t="shared" si="93"/>
        <v>0.75880145998153425</v>
      </c>
      <c r="BC132" s="18">
        <f t="shared" si="94"/>
        <v>0.13966817842714552</v>
      </c>
      <c r="BD132" s="17">
        <f t="shared" si="95"/>
        <v>0.69834089213572725</v>
      </c>
      <c r="BE132" s="20">
        <f t="shared" si="96"/>
        <v>1.4065669615272638</v>
      </c>
      <c r="BF132" s="20">
        <f t="shared" si="97"/>
        <v>1.4065669615272638</v>
      </c>
      <c r="BG132" s="20">
        <f t="shared" si="98"/>
        <v>0.28131339230545305</v>
      </c>
      <c r="BH132" s="20">
        <f t="shared" si="99"/>
        <v>0.28131339230545299</v>
      </c>
    </row>
    <row r="133" spans="1:60" x14ac:dyDescent="0.25">
      <c r="A133" s="1">
        <f t="shared" si="100"/>
        <v>128</v>
      </c>
      <c r="B133" s="1">
        <v>0.6</v>
      </c>
      <c r="C133" s="1">
        <v>0.3</v>
      </c>
      <c r="D133" s="5">
        <f t="shared" si="101"/>
        <v>2.1516806802694814E-3</v>
      </c>
      <c r="E133" s="5">
        <f t="shared" si="102"/>
        <v>5.3792017006737023E-3</v>
      </c>
      <c r="F133" s="5">
        <f t="shared" si="103"/>
        <v>98.012774421402497</v>
      </c>
      <c r="G133" s="5">
        <f t="shared" si="104"/>
        <v>99.416772033917681</v>
      </c>
      <c r="H133" s="5">
        <f t="shared" si="105"/>
        <v>92.950595241182114</v>
      </c>
      <c r="I133" s="2">
        <f t="shared" ref="I133:I167" si="106">(L134/(L133*B133+M133*H133*D133)-1)</f>
        <v>0.20816559500460152</v>
      </c>
      <c r="J133" s="2">
        <f t="shared" ref="J133:J167" si="107">(M134/(L133*C133+M133*H133*E133)-1)</f>
        <v>0.18483628403258856</v>
      </c>
      <c r="K133" s="2">
        <f t="shared" si="67"/>
        <v>0.19638722110591922</v>
      </c>
      <c r="L133" s="5">
        <f t="shared" ref="L133:L167" si="108">(L132*(B132*F132+C132*G132)+(D132*F132+E132*G132))/(2*F132)</f>
        <v>7.3463465479395862E-3</v>
      </c>
      <c r="M133" s="5">
        <f t="shared" ref="M133:M167" si="109">L133*F132/G132</f>
        <v>7.4503357867580231E-3</v>
      </c>
      <c r="N133" s="5">
        <f t="shared" si="68"/>
        <v>7.0561423847073845E-3</v>
      </c>
      <c r="O133" s="5">
        <f t="shared" si="69"/>
        <v>7.0934658036438565E-3</v>
      </c>
      <c r="Q133" s="5">
        <f t="shared" ref="Q133:Q196" si="110">(B133-H133*E133+((B133-H133*E133)^2+4*C133*H133*D133)^0.5)/(2*C133)</f>
        <v>1.0000000000000004</v>
      </c>
      <c r="R133" s="5">
        <f t="shared" ref="R133:R167" si="111">Q133*S133</f>
        <v>6.8538295090755669E-3</v>
      </c>
      <c r="S133" s="5">
        <f t="shared" ref="S133:S196" si="112">(D133*F133+E133*G133)/(Q133*F133+G133-Q133*(B133*F133+C133*G133))</f>
        <v>6.8538295090755635E-3</v>
      </c>
      <c r="T133" s="2">
        <f t="shared" ref="T133:T196" si="113">R133/(R133*B133+S133*H133*D133)-1</f>
        <v>0.25000000000000022</v>
      </c>
      <c r="U133" s="2">
        <f t="shared" ref="U133:U196" si="114">S133/(R133*C133+S133*H133*E133)-1</f>
        <v>0.25000000000000022</v>
      </c>
      <c r="W133" s="5">
        <f t="shared" si="70"/>
        <v>-9.7489731104596355E-3</v>
      </c>
      <c r="X133" s="5">
        <f t="shared" si="71"/>
        <v>-3.8141332834035535E-2</v>
      </c>
      <c r="Y133" s="5">
        <f t="shared" si="72"/>
        <v>9.7489731104596355E-3</v>
      </c>
      <c r="Z133" s="5">
        <f t="shared" si="73"/>
        <v>-2.4363054642748017E-2</v>
      </c>
      <c r="AA133" s="21"/>
      <c r="AB133" s="1">
        <f>L133*B133*F133</f>
        <v>0.43202148421479092</v>
      </c>
      <c r="AC133" s="1">
        <f>M133*H133*D133*F133</f>
        <v>0.14604561616624326</v>
      </c>
      <c r="AD133" s="1">
        <f>$C$2*D133*F133-AC133</f>
        <v>6.4846576975899295E-2</v>
      </c>
      <c r="AE133" s="1">
        <f t="shared" si="74"/>
        <v>0.6429136773569335</v>
      </c>
      <c r="AF133" s="1">
        <f t="shared" si="75"/>
        <v>0.12033368190340274</v>
      </c>
      <c r="AG133" s="1">
        <f t="shared" si="76"/>
        <v>0.69840078228443692</v>
      </c>
      <c r="AH133" s="1">
        <f>L133*C133*G133</f>
        <v>0.21910501801160037</v>
      </c>
      <c r="AI133" s="1">
        <f>M133*H133*E133*G133</f>
        <v>0.37034416724413044</v>
      </c>
      <c r="AJ133" s="1">
        <f>$C$2*E133*G133-AI133</f>
        <v>0.16443870195620935</v>
      </c>
      <c r="AK133" s="1">
        <f t="shared" si="77"/>
        <v>0.75388788721194022</v>
      </c>
      <c r="AL133" s="1">
        <f t="shared" si="78"/>
        <v>0.1089515970287061</v>
      </c>
      <c r="AM133" s="1">
        <f t="shared" si="79"/>
        <v>0.69840078228443692</v>
      </c>
      <c r="AN133" s="20">
        <f t="shared" si="80"/>
        <v>1.3968015645688738</v>
      </c>
      <c r="AO133" s="20">
        <f t="shared" si="81"/>
        <v>1.3968015645688738</v>
      </c>
      <c r="AP133" s="20">
        <f t="shared" si="82"/>
        <v>0.22928527893210865</v>
      </c>
      <c r="AQ133" s="20">
        <f t="shared" si="83"/>
        <v>0.22928527893210884</v>
      </c>
      <c r="AS133" s="17">
        <f t="shared" si="84"/>
        <v>0.40305770735746521</v>
      </c>
      <c r="AT133" s="17">
        <f t="shared" si="85"/>
        <v>0.13435256911915497</v>
      </c>
      <c r="AU133" s="18">
        <f t="shared" si="86"/>
        <v>7.6539624022987585E-2</v>
      </c>
      <c r="AV133" s="18">
        <f t="shared" si="87"/>
        <v>0.61394990049960785</v>
      </c>
      <c r="AW133" s="18">
        <f t="shared" si="88"/>
        <v>0.13435256911915519</v>
      </c>
      <c r="AX133" s="18">
        <f t="shared" si="89"/>
        <v>0.67176284559577537</v>
      </c>
      <c r="AY133" s="18">
        <f t="shared" si="90"/>
        <v>0.20441568175893107</v>
      </c>
      <c r="AZ133" s="18">
        <f t="shared" si="91"/>
        <v>0.34069280293155146</v>
      </c>
      <c r="BA133" s="18">
        <f t="shared" si="92"/>
        <v>0.19409006626878833</v>
      </c>
      <c r="BB133" s="18">
        <f t="shared" si="93"/>
        <v>0.73919855095927089</v>
      </c>
      <c r="BC133" s="18">
        <f t="shared" si="94"/>
        <v>0.1362771211726207</v>
      </c>
      <c r="BD133" s="17">
        <f t="shared" si="95"/>
        <v>0.68138560586310326</v>
      </c>
      <c r="BE133" s="20">
        <f t="shared" si="96"/>
        <v>1.3531484514588787</v>
      </c>
      <c r="BF133" s="20">
        <f t="shared" si="97"/>
        <v>1.3531484514588787</v>
      </c>
      <c r="BG133" s="20">
        <f t="shared" si="98"/>
        <v>0.27062969029177592</v>
      </c>
      <c r="BH133" s="20">
        <f t="shared" si="99"/>
        <v>0.27062969029177586</v>
      </c>
    </row>
    <row r="134" spans="1:60" x14ac:dyDescent="0.25">
      <c r="A134" s="1">
        <f t="shared" si="100"/>
        <v>129</v>
      </c>
      <c r="B134" s="1">
        <v>0.6</v>
      </c>
      <c r="C134" s="1">
        <v>0.3</v>
      </c>
      <c r="D134" s="5">
        <f t="shared" ref="D134:D165" si="115">I$2*D133</f>
        <v>2.0656134530587021E-3</v>
      </c>
      <c r="E134" s="5">
        <f t="shared" ref="E134:E165" si="116">I$2*E133</f>
        <v>5.1640336326467537E-3</v>
      </c>
      <c r="F134" s="5">
        <f t="shared" ref="F134:F165" si="117">F133*(E$2+G$2*(I133-J133))</f>
        <v>99.398436140588728</v>
      </c>
      <c r="G134" s="5">
        <f t="shared" ref="G134:G165" si="118">G133*(E$2+G$2*(J133-I133))</f>
        <v>98.011261210806211</v>
      </c>
      <c r="H134" s="5">
        <f t="shared" ref="H134:H165" si="119">H133/I$2</f>
        <v>96.823536709564706</v>
      </c>
      <c r="I134" s="2">
        <f t="shared" si="106"/>
        <v>0.1918955065439123</v>
      </c>
      <c r="J134" s="2">
        <f t="shared" si="107"/>
        <v>0.21522314152044308</v>
      </c>
      <c r="K134" s="2">
        <f t="shared" ref="K134:K197" si="120">($L135*$F134+$M135*$G134)/($L134*$B134*$F134+$L134*$C134*$G134+$M134*$H134*($D134*$F134+$E134*$G134))-1</f>
        <v>0.20344628877443593</v>
      </c>
      <c r="L134" s="5">
        <f t="shared" si="108"/>
        <v>7.1256097626793743E-3</v>
      </c>
      <c r="M134" s="5">
        <f t="shared" si="109"/>
        <v>7.0249794677116045E-3</v>
      </c>
      <c r="N134" s="5">
        <f t="shared" ref="N134:N197" si="121">(L134*B134+M134*H134*D134)*(1+K134)</f>
        <v>6.8360102683176563E-3</v>
      </c>
      <c r="O134" s="5">
        <f t="shared" ref="O134:O197" si="122">(L134*C134+M134*H134*E134)*(1+K134)</f>
        <v>6.7996793218124841E-3</v>
      </c>
      <c r="Q134" s="5">
        <f t="shared" si="110"/>
        <v>1.0000000000000007</v>
      </c>
      <c r="R134" s="5">
        <f t="shared" si="111"/>
        <v>6.565195187889835E-3</v>
      </c>
      <c r="S134" s="5">
        <f t="shared" si="112"/>
        <v>6.5651951878898307E-3</v>
      </c>
      <c r="T134" s="2">
        <f t="shared" si="113"/>
        <v>0.25000000000000022</v>
      </c>
      <c r="U134" s="2">
        <f t="shared" si="114"/>
        <v>0.25</v>
      </c>
      <c r="W134" s="5">
        <f t="shared" ref="W134:W197" si="123">N134/L135-1</f>
        <v>9.6911030934387909E-3</v>
      </c>
      <c r="X134" s="5">
        <f t="shared" ref="X134:X197" si="124">R134/L135-1</f>
        <v>-3.0308774987317655E-2</v>
      </c>
      <c r="Y134" s="5">
        <f t="shared" ref="Y134:Y197" si="125">O134/M135-1</f>
        <v>-9.6911030934387909E-3</v>
      </c>
      <c r="Z134" s="5">
        <f t="shared" ref="Z134:Z197" si="126">S134/M135-1</f>
        <v>-4.3841496518924106E-2</v>
      </c>
      <c r="AA134" s="21"/>
      <c r="AB134" s="1">
        <f>L134*B134*F134</f>
        <v>0.42496468017506484</v>
      </c>
      <c r="AC134" s="1">
        <f>M134*H134*D134*F134</f>
        <v>0.13965439460205573</v>
      </c>
      <c r="AD134" s="1">
        <f>$C$2*D134*F134-AC134</f>
        <v>6.5664352302940654E-2</v>
      </c>
      <c r="AE134" s="1">
        <f t="shared" ref="AE134:AE197" si="127">SUM(AB134:AD134)</f>
        <v>0.63028342708006124</v>
      </c>
      <c r="AF134" s="1">
        <f t="shared" ref="AF134:AF197" si="128">AG134-AB134-AC134</f>
        <v>0.10834786335871063</v>
      </c>
      <c r="AG134" s="1">
        <f t="shared" ref="AG134:AG197" si="129">L135*F134</f>
        <v>0.67296693813583119</v>
      </c>
      <c r="AH134" s="1">
        <f>L134*C134*G134</f>
        <v>0.20951699992087169</v>
      </c>
      <c r="AI134" s="1">
        <f>M134*H134*E134*G134</f>
        <v>0.34426354880521604</v>
      </c>
      <c r="AJ134" s="1">
        <f>$C$2*E134*G134-AI134</f>
        <v>0.16186990046551342</v>
      </c>
      <c r="AK134" s="1">
        <f t="shared" ref="AK134:AK197" si="130">SUM(AH134:AJ134)</f>
        <v>0.71565044919160115</v>
      </c>
      <c r="AL134" s="1">
        <f t="shared" ref="AL134:AL197" si="131">AM134-AH134-AI134</f>
        <v>0.11918638940974347</v>
      </c>
      <c r="AM134" s="1">
        <f t="shared" ref="AM134:AM197" si="132">M135*G134</f>
        <v>0.67296693813583119</v>
      </c>
      <c r="AN134" s="20">
        <f t="shared" ref="AN134:AN197" si="133">AE134+AK134</f>
        <v>1.3459338762716624</v>
      </c>
      <c r="AO134" s="20">
        <f t="shared" ref="AO134:AO197" si="134">AG134+AM134</f>
        <v>1.3459338762716624</v>
      </c>
      <c r="AP134" s="20">
        <f t="shared" ref="AP134:AP197" si="135">AD134+AJ134</f>
        <v>0.22753425276845407</v>
      </c>
      <c r="AQ134" s="20">
        <f t="shared" ref="AQ134:AQ197" si="136">AF134+AL134</f>
        <v>0.2275342527684541</v>
      </c>
      <c r="AS134" s="17">
        <f t="shared" ref="AS134:AS197" si="137">R134*B134*F134</f>
        <v>0.39154208078038089</v>
      </c>
      <c r="AT134" s="17">
        <f t="shared" ref="AT134:AT197" si="138">S134*H134*D134*F134</f>
        <v>0.13051402692679354</v>
      </c>
      <c r="AU134" s="18">
        <f t="shared" ref="AU134:AU197" si="139">$C$2*D134*F134-AT134</f>
        <v>7.4804719978202844E-2</v>
      </c>
      <c r="AV134" s="18">
        <f t="shared" ref="AV134:AV197" si="140">SUM(AS134:AU134)</f>
        <v>0.59686082768537718</v>
      </c>
      <c r="AW134" s="18">
        <f t="shared" ref="AW134:AW197" si="141">AX134-AS134-AT134</f>
        <v>0.13051402692679376</v>
      </c>
      <c r="AX134" s="18">
        <f t="shared" ref="AX134:AX197" si="142">R134*F134</f>
        <v>0.65257013463396818</v>
      </c>
      <c r="AY134" s="18">
        <f t="shared" ref="AY134:AY197" si="143">R134*C134*G134</f>
        <v>0.19303891813805957</v>
      </c>
      <c r="AZ134" s="18">
        <f t="shared" ref="AZ134:AZ197" si="144">S134*H134*E134*G134</f>
        <v>0.32173153023009893</v>
      </c>
      <c r="BA134" s="18">
        <f t="shared" ref="BA134:BA197" si="145">$C$2*E134*G134-AZ134</f>
        <v>0.18440191904063052</v>
      </c>
      <c r="BB134" s="18">
        <f t="shared" ref="BB134:BB197" si="146">SUM(AY134:BA134)</f>
        <v>0.69917236740878907</v>
      </c>
      <c r="BC134" s="18">
        <f t="shared" ref="BC134:BC197" si="147">BD134-AY134-AZ134</f>
        <v>0.12869261209203969</v>
      </c>
      <c r="BD134" s="17">
        <f t="shared" ref="BD134:BD197" si="148">S134*G134</f>
        <v>0.64346306046019819</v>
      </c>
      <c r="BE134" s="20">
        <f t="shared" ref="BE134:BE197" si="149">AV134+BB134</f>
        <v>1.2960331950941661</v>
      </c>
      <c r="BF134" s="20">
        <f t="shared" ref="BF134:BF197" si="150">AX134+BD134</f>
        <v>1.2960331950941664</v>
      </c>
      <c r="BG134" s="20">
        <f t="shared" ref="BG134:BG197" si="151">AU134+BA134</f>
        <v>0.25920663901883334</v>
      </c>
      <c r="BH134" s="20">
        <f t="shared" ref="BH134:BH197" si="152">AW134+BC134</f>
        <v>0.25920663901883345</v>
      </c>
    </row>
    <row r="135" spans="1:60" x14ac:dyDescent="0.25">
      <c r="A135" s="1">
        <f t="shared" ref="A135:A198" si="153">1+A134</f>
        <v>130</v>
      </c>
      <c r="B135" s="1">
        <v>0.6</v>
      </c>
      <c r="C135" s="1">
        <v>0.3</v>
      </c>
      <c r="D135" s="5">
        <f t="shared" si="115"/>
        <v>1.9829889149363539E-3</v>
      </c>
      <c r="E135" s="5">
        <f t="shared" si="116"/>
        <v>4.9574722873408838E-3</v>
      </c>
      <c r="F135" s="5">
        <f t="shared" si="117"/>
        <v>97.993285496660178</v>
      </c>
      <c r="G135" s="5">
        <f t="shared" si="118"/>
        <v>99.39680199142596</v>
      </c>
      <c r="H135" s="5">
        <f t="shared" si="119"/>
        <v>100.8578507391299</v>
      </c>
      <c r="I135" s="2">
        <f t="shared" si="106"/>
        <v>0.20816443103365345</v>
      </c>
      <c r="J135" s="2">
        <f t="shared" si="107"/>
        <v>0.1848384327827326</v>
      </c>
      <c r="K135" s="2">
        <f t="shared" si="120"/>
        <v>0.19638774583563756</v>
      </c>
      <c r="L135" s="5">
        <f t="shared" si="108"/>
        <v>6.7703976467395283E-3</v>
      </c>
      <c r="M135" s="5">
        <f t="shared" si="109"/>
        <v>6.8662205732501419E-3</v>
      </c>
      <c r="N135" s="5">
        <f t="shared" si="121"/>
        <v>6.5029448982043686E-3</v>
      </c>
      <c r="O135" s="5">
        <f t="shared" si="122"/>
        <v>6.5373373107185887E-3</v>
      </c>
      <c r="Q135" s="5">
        <f t="shared" si="110"/>
        <v>1.0000000000000002</v>
      </c>
      <c r="R135" s="5">
        <f t="shared" si="111"/>
        <v>6.316488280585693E-3</v>
      </c>
      <c r="S135" s="5">
        <f t="shared" si="112"/>
        <v>6.3164882805856913E-3</v>
      </c>
      <c r="T135" s="2">
        <f t="shared" si="113"/>
        <v>0.25000000000000022</v>
      </c>
      <c r="U135" s="2">
        <f t="shared" si="114"/>
        <v>0.25000000000000022</v>
      </c>
      <c r="W135" s="5">
        <f t="shared" si="123"/>
        <v>-9.7475847620678291E-3</v>
      </c>
      <c r="X135" s="5">
        <f t="shared" si="124"/>
        <v>-3.8140738759877779E-2</v>
      </c>
      <c r="Y135" s="5">
        <f t="shared" si="125"/>
        <v>9.747584762067385E-3</v>
      </c>
      <c r="Z135" s="5">
        <f t="shared" si="126"/>
        <v>-2.4364434271753166E-2</v>
      </c>
      <c r="AA135" s="21"/>
      <c r="AB135" s="1">
        <f>L135*B135*F135</f>
        <v>0.39807210571371771</v>
      </c>
      <c r="AC135" s="1">
        <f>M135*H135*D135*F135</f>
        <v>0.13456870258350853</v>
      </c>
      <c r="AD135" s="1">
        <f>$C$2*D135*F135-AC135</f>
        <v>5.9750896294561984E-2</v>
      </c>
      <c r="AE135" s="1">
        <f t="shared" si="127"/>
        <v>0.59239170459178825</v>
      </c>
      <c r="AF135" s="1">
        <f t="shared" si="128"/>
        <v>0.1108768708044974</v>
      </c>
      <c r="AG135" s="1">
        <f t="shared" si="129"/>
        <v>0.64351767910172364</v>
      </c>
      <c r="AH135" s="1">
        <f>L135*C135*G135</f>
        <v>0.20188676228885558</v>
      </c>
      <c r="AI135" s="1">
        <f>M135*H135*E135*G135</f>
        <v>0.34124018337439965</v>
      </c>
      <c r="AJ135" s="1">
        <f>$C$2*E135*G135-AI135</f>
        <v>0.15151670794840372</v>
      </c>
      <c r="AK135" s="1">
        <f t="shared" si="130"/>
        <v>0.69464365361165892</v>
      </c>
      <c r="AL135" s="1">
        <f t="shared" si="131"/>
        <v>0.10039073343846838</v>
      </c>
      <c r="AM135" s="1">
        <f t="shared" si="132"/>
        <v>0.64351767910172364</v>
      </c>
      <c r="AN135" s="20">
        <f t="shared" si="133"/>
        <v>1.2870353582034473</v>
      </c>
      <c r="AO135" s="20">
        <f t="shared" si="134"/>
        <v>1.2870353582034473</v>
      </c>
      <c r="AP135" s="20">
        <f t="shared" si="135"/>
        <v>0.2112676042429657</v>
      </c>
      <c r="AQ135" s="20">
        <f t="shared" si="136"/>
        <v>0.21126760424296578</v>
      </c>
      <c r="AS135" s="17">
        <f t="shared" si="137"/>
        <v>0.37138406364944515</v>
      </c>
      <c r="AT135" s="17">
        <f t="shared" si="138"/>
        <v>0.12379468788314832</v>
      </c>
      <c r="AU135" s="18">
        <f t="shared" si="139"/>
        <v>7.0524910994922196E-2</v>
      </c>
      <c r="AV135" s="18">
        <f t="shared" si="140"/>
        <v>0.56570366252751569</v>
      </c>
      <c r="AW135" s="18">
        <f t="shared" si="141"/>
        <v>0.12379468788314854</v>
      </c>
      <c r="AX135" s="18">
        <f t="shared" si="142"/>
        <v>0.61897343941574201</v>
      </c>
      <c r="AY135" s="18">
        <f t="shared" si="143"/>
        <v>0.18835162047196161</v>
      </c>
      <c r="AZ135" s="18">
        <f t="shared" si="144"/>
        <v>0.31391936745326915</v>
      </c>
      <c r="BA135" s="18">
        <f t="shared" si="145"/>
        <v>0.17883752386953422</v>
      </c>
      <c r="BB135" s="18">
        <f t="shared" si="146"/>
        <v>0.68110851179476495</v>
      </c>
      <c r="BC135" s="18">
        <f t="shared" si="147"/>
        <v>0.12556774698130785</v>
      </c>
      <c r="BD135" s="17">
        <f t="shared" si="148"/>
        <v>0.62783873490653863</v>
      </c>
      <c r="BE135" s="20">
        <f t="shared" si="149"/>
        <v>1.2468121743222806</v>
      </c>
      <c r="BF135" s="20">
        <f t="shared" si="150"/>
        <v>1.2468121743222806</v>
      </c>
      <c r="BG135" s="20">
        <f t="shared" si="151"/>
        <v>0.24936243486445642</v>
      </c>
      <c r="BH135" s="20">
        <f t="shared" si="152"/>
        <v>0.24936243486445639</v>
      </c>
    </row>
    <row r="136" spans="1:60" x14ac:dyDescent="0.25">
      <c r="A136" s="1">
        <f t="shared" si="153"/>
        <v>131</v>
      </c>
      <c r="B136" s="1">
        <v>0.6</v>
      </c>
      <c r="C136" s="1">
        <v>0.3</v>
      </c>
      <c r="D136" s="5">
        <f t="shared" si="115"/>
        <v>1.9036693583388995E-3</v>
      </c>
      <c r="E136" s="5">
        <f t="shared" si="116"/>
        <v>4.7591733958472484E-3</v>
      </c>
      <c r="F136" s="5">
        <f t="shared" si="117"/>
        <v>99.378474967555022</v>
      </c>
      <c r="G136" s="5">
        <f t="shared" si="118"/>
        <v>97.991773036010088</v>
      </c>
      <c r="H136" s="5">
        <f t="shared" si="119"/>
        <v>105.06026118659365</v>
      </c>
      <c r="I136" s="2">
        <f t="shared" si="106"/>
        <v>0.19189665337135509</v>
      </c>
      <c r="J136" s="2">
        <f t="shared" si="107"/>
        <v>0.21522097547582808</v>
      </c>
      <c r="K136" s="2">
        <f t="shared" si="120"/>
        <v>0.20344581122110728</v>
      </c>
      <c r="L136" s="5">
        <f t="shared" si="108"/>
        <v>6.5669568668932539E-3</v>
      </c>
      <c r="M136" s="5">
        <f t="shared" si="109"/>
        <v>6.4742292126987542E-3</v>
      </c>
      <c r="N136" s="5">
        <f t="shared" si="121"/>
        <v>6.3000628457409507E-3</v>
      </c>
      <c r="O136" s="5">
        <f t="shared" si="122"/>
        <v>6.2665850336335316E-3</v>
      </c>
      <c r="Q136" s="5">
        <f t="shared" si="110"/>
        <v>1.0000000000000002</v>
      </c>
      <c r="R136" s="5">
        <f t="shared" si="111"/>
        <v>6.0504848251797493E-3</v>
      </c>
      <c r="S136" s="5">
        <f t="shared" si="112"/>
        <v>6.0504848251797475E-3</v>
      </c>
      <c r="T136" s="2">
        <f t="shared" si="113"/>
        <v>0.25000000000000044</v>
      </c>
      <c r="U136" s="2">
        <f t="shared" si="114"/>
        <v>0.25000000000000044</v>
      </c>
      <c r="W136" s="5">
        <f t="shared" si="123"/>
        <v>9.6897309150794086E-3</v>
      </c>
      <c r="X136" s="5">
        <f t="shared" si="124"/>
        <v>-3.0309292998327297E-2</v>
      </c>
      <c r="Y136" s="5">
        <f t="shared" si="125"/>
        <v>-9.6897309150791866E-3</v>
      </c>
      <c r="Z136" s="5">
        <f t="shared" si="126"/>
        <v>-4.3840110178198888E-2</v>
      </c>
      <c r="AA136" s="21"/>
      <c r="AB136" s="1">
        <f>L136*B136*F136</f>
        <v>0.39156849516573883</v>
      </c>
      <c r="AC136" s="1">
        <f>M136*H136*D136*F136</f>
        <v>0.12867980514967928</v>
      </c>
      <c r="AD136" s="1">
        <f>$C$2*D136*F136-AC136</f>
        <v>6.0503952524504578E-2</v>
      </c>
      <c r="AE136" s="1">
        <f t="shared" si="127"/>
        <v>0.58075225283992271</v>
      </c>
      <c r="AF136" s="1">
        <f t="shared" si="128"/>
        <v>9.9833907752664458E-2</v>
      </c>
      <c r="AG136" s="1">
        <f t="shared" si="129"/>
        <v>0.62008220806808256</v>
      </c>
      <c r="AH136" s="1">
        <f>L136*C136*G136</f>
        <v>0.19305232405136147</v>
      </c>
      <c r="AI136" s="1">
        <f>M136*H136*E136*G136</f>
        <v>0.31721059979694116</v>
      </c>
      <c r="AJ136" s="1">
        <f>$C$2*E136*G136-AI136</f>
        <v>0.14914923944793979</v>
      </c>
      <c r="AK136" s="1">
        <f t="shared" si="130"/>
        <v>0.65941216329624242</v>
      </c>
      <c r="AL136" s="1">
        <f t="shared" si="131"/>
        <v>0.10981928421977993</v>
      </c>
      <c r="AM136" s="1">
        <f t="shared" si="132"/>
        <v>0.62008220806808256</v>
      </c>
      <c r="AN136" s="20">
        <f t="shared" si="133"/>
        <v>1.2401644161361651</v>
      </c>
      <c r="AO136" s="20">
        <f t="shared" si="134"/>
        <v>1.2401644161361651</v>
      </c>
      <c r="AP136" s="20">
        <f t="shared" si="135"/>
        <v>0.20965319197244436</v>
      </c>
      <c r="AQ136" s="20">
        <f t="shared" si="136"/>
        <v>0.20965319197244439</v>
      </c>
      <c r="AS136" s="17">
        <f t="shared" si="137"/>
        <v>0.36077277284441833</v>
      </c>
      <c r="AT136" s="17">
        <f t="shared" si="138"/>
        <v>0.12025759094813937</v>
      </c>
      <c r="AU136" s="18">
        <f t="shared" si="139"/>
        <v>6.8926166726044485E-2</v>
      </c>
      <c r="AV136" s="18">
        <f t="shared" si="140"/>
        <v>0.54995653051860216</v>
      </c>
      <c r="AW136" s="18">
        <f t="shared" si="141"/>
        <v>0.12025759094813948</v>
      </c>
      <c r="AX136" s="18">
        <f t="shared" si="142"/>
        <v>0.60128795474069718</v>
      </c>
      <c r="AY136" s="18">
        <f t="shared" si="143"/>
        <v>0.17786932072405115</v>
      </c>
      <c r="AZ136" s="18">
        <f t="shared" si="144"/>
        <v>0.29644886787341834</v>
      </c>
      <c r="BA136" s="18">
        <f t="shared" si="145"/>
        <v>0.1699109713714626</v>
      </c>
      <c r="BB136" s="18">
        <f t="shared" si="146"/>
        <v>0.64422915996893204</v>
      </c>
      <c r="BC136" s="18">
        <f t="shared" si="147"/>
        <v>0.11857954714936753</v>
      </c>
      <c r="BD136" s="17">
        <f t="shared" si="148"/>
        <v>0.59289773574683702</v>
      </c>
      <c r="BE136" s="20">
        <f t="shared" si="149"/>
        <v>1.1941856904875343</v>
      </c>
      <c r="BF136" s="20">
        <f t="shared" si="150"/>
        <v>1.1941856904875343</v>
      </c>
      <c r="BG136" s="20">
        <f t="shared" si="151"/>
        <v>0.23883713809750709</v>
      </c>
      <c r="BH136" s="20">
        <f t="shared" si="152"/>
        <v>0.23883713809750701</v>
      </c>
    </row>
    <row r="137" spans="1:60" x14ac:dyDescent="0.25">
      <c r="A137" s="1">
        <f t="shared" si="153"/>
        <v>132</v>
      </c>
      <c r="B137" s="1">
        <v>0.6</v>
      </c>
      <c r="C137" s="1">
        <v>0.3</v>
      </c>
      <c r="D137" s="5">
        <f t="shared" si="115"/>
        <v>1.8275225840053435E-3</v>
      </c>
      <c r="E137" s="5">
        <f t="shared" si="116"/>
        <v>4.568806460013358E-3</v>
      </c>
      <c r="F137" s="5">
        <f t="shared" si="117"/>
        <v>97.973806017955923</v>
      </c>
      <c r="G137" s="5">
        <f t="shared" si="118"/>
        <v>99.376841592805562</v>
      </c>
      <c r="H137" s="5">
        <f t="shared" si="119"/>
        <v>109.43777206936839</v>
      </c>
      <c r="I137" s="2">
        <f t="shared" si="106"/>
        <v>0.20816326695724752</v>
      </c>
      <c r="J137" s="2">
        <f t="shared" si="107"/>
        <v>0.18484058173124551</v>
      </c>
      <c r="K137" s="2">
        <f t="shared" si="120"/>
        <v>0.19638827061016473</v>
      </c>
      <c r="L137" s="5">
        <f t="shared" si="108"/>
        <v>6.2396027738454056E-3</v>
      </c>
      <c r="M137" s="5">
        <f t="shared" si="109"/>
        <v>6.3279006885630521E-3</v>
      </c>
      <c r="N137" s="5">
        <f t="shared" si="121"/>
        <v>5.9931177754137394E-3</v>
      </c>
      <c r="O137" s="5">
        <f t="shared" si="122"/>
        <v>6.0248093522599962E-3</v>
      </c>
      <c r="Q137" s="5">
        <f t="shared" si="110"/>
        <v>1.0000000000000002</v>
      </c>
      <c r="R137" s="5">
        <f t="shared" si="111"/>
        <v>5.8212746823326639E-3</v>
      </c>
      <c r="S137" s="5">
        <f t="shared" si="112"/>
        <v>5.821274682332663E-3</v>
      </c>
      <c r="T137" s="2">
        <f t="shared" si="113"/>
        <v>0.25000000000000022</v>
      </c>
      <c r="U137" s="2">
        <f t="shared" si="114"/>
        <v>0.25000000000000022</v>
      </c>
      <c r="W137" s="5">
        <f t="shared" si="123"/>
        <v>-9.7461962874753061E-3</v>
      </c>
      <c r="X137" s="5">
        <f t="shared" si="124"/>
        <v>-3.8140144636590212E-2</v>
      </c>
      <c r="Y137" s="5">
        <f t="shared" si="125"/>
        <v>9.7461962874754171E-3</v>
      </c>
      <c r="Z137" s="5">
        <f t="shared" si="126"/>
        <v>-2.4365814027781929E-2</v>
      </c>
      <c r="AA137" s="21"/>
      <c r="AB137" s="1">
        <f>L137*B137*F137</f>
        <v>0.3667905790762977</v>
      </c>
      <c r="AC137" s="1">
        <f>M137*H137*D137*F137</f>
        <v>0.1239937029124332</v>
      </c>
      <c r="AD137" s="1">
        <f>$C$2*D137*F137-AC137</f>
        <v>5.505564022633988E-2</v>
      </c>
      <c r="AE137" s="1">
        <f t="shared" si="127"/>
        <v>0.54583992221507083</v>
      </c>
      <c r="AF137" s="1">
        <f t="shared" si="128"/>
        <v>0.10216325951004127</v>
      </c>
      <c r="AG137" s="1">
        <f t="shared" si="129"/>
        <v>0.59294754149877216</v>
      </c>
      <c r="AH137" s="1">
        <f>L137*C137*G137</f>
        <v>0.18602160493753953</v>
      </c>
      <c r="AI137" s="1">
        <f>M137*H137*E137*G137</f>
        <v>0.31442339217116771</v>
      </c>
      <c r="AJ137" s="1">
        <f>$C$2*E137*G137-AI137</f>
        <v>0.1396101636737665</v>
      </c>
      <c r="AK137" s="1">
        <f t="shared" si="130"/>
        <v>0.64005516078247382</v>
      </c>
      <c r="AL137" s="1">
        <f t="shared" si="131"/>
        <v>9.2502544390064945E-2</v>
      </c>
      <c r="AM137" s="1">
        <f t="shared" si="132"/>
        <v>0.59294754149877216</v>
      </c>
      <c r="AN137" s="20">
        <f t="shared" si="133"/>
        <v>1.1858950829975448</v>
      </c>
      <c r="AO137" s="20">
        <f t="shared" si="134"/>
        <v>1.1858950829975443</v>
      </c>
      <c r="AP137" s="20">
        <f t="shared" si="135"/>
        <v>0.19466580390010638</v>
      </c>
      <c r="AQ137" s="20">
        <f t="shared" si="136"/>
        <v>0.19466580390010621</v>
      </c>
      <c r="AS137" s="17">
        <f t="shared" si="137"/>
        <v>0.34219946190245903</v>
      </c>
      <c r="AT137" s="17">
        <f t="shared" si="138"/>
        <v>0.11406648730081961</v>
      </c>
      <c r="AU137" s="18">
        <f t="shared" si="139"/>
        <v>6.4982855837953463E-2</v>
      </c>
      <c r="AV137" s="18">
        <f t="shared" si="140"/>
        <v>0.52124880504123217</v>
      </c>
      <c r="AW137" s="18">
        <f t="shared" si="141"/>
        <v>0.11406648730081972</v>
      </c>
      <c r="AX137" s="18">
        <f t="shared" si="142"/>
        <v>0.57033243650409837</v>
      </c>
      <c r="AY137" s="18">
        <f t="shared" si="143"/>
        <v>0.17354996759231481</v>
      </c>
      <c r="AZ137" s="18">
        <f t="shared" si="144"/>
        <v>0.28924994598719117</v>
      </c>
      <c r="BA137" s="18">
        <f t="shared" si="145"/>
        <v>0.16478360985774304</v>
      </c>
      <c r="BB137" s="18">
        <f t="shared" si="146"/>
        <v>0.6275835234372491</v>
      </c>
      <c r="BC137" s="18">
        <f t="shared" si="147"/>
        <v>0.11569997839487661</v>
      </c>
      <c r="BD137" s="17">
        <f t="shared" si="148"/>
        <v>0.57849989197438256</v>
      </c>
      <c r="BE137" s="20">
        <f t="shared" si="149"/>
        <v>1.1488323284784814</v>
      </c>
      <c r="BF137" s="20">
        <f t="shared" si="150"/>
        <v>1.1488323284784809</v>
      </c>
      <c r="BG137" s="20">
        <f t="shared" si="151"/>
        <v>0.2297664656956965</v>
      </c>
      <c r="BH137" s="20">
        <f t="shared" si="152"/>
        <v>0.22976646569569634</v>
      </c>
    </row>
    <row r="138" spans="1:60" x14ac:dyDescent="0.25">
      <c r="A138" s="1">
        <f t="shared" si="153"/>
        <v>133</v>
      </c>
      <c r="B138" s="1">
        <v>0.6</v>
      </c>
      <c r="C138" s="1">
        <v>0.3</v>
      </c>
      <c r="D138" s="5">
        <f t="shared" si="115"/>
        <v>1.7544216806451296E-3</v>
      </c>
      <c r="E138" s="5">
        <f t="shared" si="116"/>
        <v>4.3860542016128231E-3</v>
      </c>
      <c r="F138" s="5">
        <f t="shared" si="117"/>
        <v>99.358523434274929</v>
      </c>
      <c r="G138" s="5">
        <f t="shared" si="118"/>
        <v>97.972294306900253</v>
      </c>
      <c r="H138" s="5">
        <f t="shared" si="119"/>
        <v>113.99767923892541</v>
      </c>
      <c r="I138" s="2">
        <f t="shared" si="106"/>
        <v>0.19189780030507331</v>
      </c>
      <c r="J138" s="2">
        <f t="shared" si="107"/>
        <v>0.21521880923381542</v>
      </c>
      <c r="K138" s="2">
        <f t="shared" si="120"/>
        <v>0.203445333620623</v>
      </c>
      <c r="L138" s="5">
        <f t="shared" si="108"/>
        <v>6.0521027568338119E-3</v>
      </c>
      <c r="M138" s="5">
        <f t="shared" si="109"/>
        <v>5.9666571405877613E-3</v>
      </c>
      <c r="N138" s="5">
        <f t="shared" si="121"/>
        <v>5.8061340314133972E-3</v>
      </c>
      <c r="O138" s="5">
        <f t="shared" si="122"/>
        <v>5.7752852929685008E-3</v>
      </c>
      <c r="Q138" s="5">
        <f t="shared" si="110"/>
        <v>1.0000000000000004</v>
      </c>
      <c r="R138" s="5">
        <f t="shared" si="111"/>
        <v>5.5761276812889352E-3</v>
      </c>
      <c r="S138" s="5">
        <f t="shared" si="112"/>
        <v>5.5761276812889326E-3</v>
      </c>
      <c r="T138" s="2">
        <f t="shared" si="113"/>
        <v>0.25000000000000044</v>
      </c>
      <c r="U138" s="2">
        <f t="shared" si="114"/>
        <v>0.25000000000000022</v>
      </c>
      <c r="W138" s="5">
        <f t="shared" si="123"/>
        <v>9.688358609768466E-3</v>
      </c>
      <c r="X138" s="5">
        <f t="shared" si="124"/>
        <v>-3.0309811062256498E-2</v>
      </c>
      <c r="Y138" s="5">
        <f t="shared" si="125"/>
        <v>-9.6883586097680219E-3</v>
      </c>
      <c r="Z138" s="5">
        <f t="shared" si="126"/>
        <v>-4.3838723710844518E-2</v>
      </c>
      <c r="AA138" s="21"/>
      <c r="AB138" s="1">
        <f>L138*B138*F138</f>
        <v>0.36079679615490734</v>
      </c>
      <c r="AC138" s="1">
        <f>M138*H138*D138*F138</f>
        <v>0.11856764866547453</v>
      </c>
      <c r="AD138" s="1">
        <f>$C$2*D138*F138-AC138</f>
        <v>5.5749099004504588E-2</v>
      </c>
      <c r="AE138" s="1">
        <f t="shared" si="127"/>
        <v>0.53511354382488641</v>
      </c>
      <c r="AF138" s="1">
        <f t="shared" si="128"/>
        <v>9.1988982505493921E-2</v>
      </c>
      <c r="AG138" s="1">
        <f t="shared" si="129"/>
        <v>0.5713534273258758</v>
      </c>
      <c r="AH138" s="1">
        <f>L138*C138*G138</f>
        <v>0.17788151774043737</v>
      </c>
      <c r="AI138" s="1">
        <f>M138*H138*E138*G138</f>
        <v>0.29228354470301587</v>
      </c>
      <c r="AJ138" s="1">
        <f>$C$2*E138*G138-AI138</f>
        <v>0.13742824838341205</v>
      </c>
      <c r="AK138" s="1">
        <f t="shared" si="130"/>
        <v>0.6075933108268653</v>
      </c>
      <c r="AL138" s="1">
        <f t="shared" si="131"/>
        <v>0.10118836488242255</v>
      </c>
      <c r="AM138" s="1">
        <f t="shared" si="132"/>
        <v>0.5713534273258758</v>
      </c>
      <c r="AN138" s="20">
        <f t="shared" si="133"/>
        <v>1.1427068546517516</v>
      </c>
      <c r="AO138" s="20">
        <f t="shared" si="134"/>
        <v>1.1427068546517516</v>
      </c>
      <c r="AP138" s="20">
        <f t="shared" si="135"/>
        <v>0.19317734738791664</v>
      </c>
      <c r="AQ138" s="20">
        <f t="shared" si="136"/>
        <v>0.19317734738791648</v>
      </c>
      <c r="AS138" s="17">
        <f t="shared" si="137"/>
        <v>0.33242148773631347</v>
      </c>
      <c r="AT138" s="17">
        <f t="shared" si="138"/>
        <v>0.11080716257877106</v>
      </c>
      <c r="AU138" s="18">
        <f t="shared" si="139"/>
        <v>6.3509585091208062E-2</v>
      </c>
      <c r="AV138" s="18">
        <f t="shared" si="140"/>
        <v>0.50673823540629259</v>
      </c>
      <c r="AW138" s="18">
        <f t="shared" si="141"/>
        <v>0.11080716257877131</v>
      </c>
      <c r="AX138" s="18">
        <f t="shared" si="142"/>
        <v>0.55403581289385584</v>
      </c>
      <c r="AY138" s="18">
        <f t="shared" si="143"/>
        <v>0.16389180668522785</v>
      </c>
      <c r="AZ138" s="18">
        <f t="shared" si="144"/>
        <v>0.27315301114204615</v>
      </c>
      <c r="BA138" s="18">
        <f t="shared" si="145"/>
        <v>0.15655878194438178</v>
      </c>
      <c r="BB138" s="18">
        <f t="shared" si="146"/>
        <v>0.59360359977165578</v>
      </c>
      <c r="BC138" s="18">
        <f t="shared" si="147"/>
        <v>0.10926120445681864</v>
      </c>
      <c r="BD138" s="17">
        <f t="shared" si="148"/>
        <v>0.54630602228409264</v>
      </c>
      <c r="BE138" s="20">
        <f t="shared" si="149"/>
        <v>1.1003418351779484</v>
      </c>
      <c r="BF138" s="20">
        <f t="shared" si="150"/>
        <v>1.1003418351779484</v>
      </c>
      <c r="BG138" s="20">
        <f t="shared" si="151"/>
        <v>0.22006836703558985</v>
      </c>
      <c r="BH138" s="20">
        <f t="shared" si="152"/>
        <v>0.22006836703558996</v>
      </c>
    </row>
    <row r="139" spans="1:60" x14ac:dyDescent="0.25">
      <c r="A139" s="1">
        <f t="shared" si="153"/>
        <v>134</v>
      </c>
      <c r="B139" s="1">
        <v>0.6</v>
      </c>
      <c r="C139" s="1">
        <v>0.3</v>
      </c>
      <c r="D139" s="5">
        <f t="shared" si="115"/>
        <v>1.6842448134193244E-3</v>
      </c>
      <c r="E139" s="5">
        <f t="shared" si="116"/>
        <v>4.2106120335483098E-3</v>
      </c>
      <c r="F139" s="5">
        <f t="shared" si="117"/>
        <v>97.954335980907572</v>
      </c>
      <c r="G139" s="5">
        <f t="shared" si="118"/>
        <v>99.356890833582412</v>
      </c>
      <c r="H139" s="5">
        <f t="shared" si="119"/>
        <v>118.74758254054731</v>
      </c>
      <c r="I139" s="2">
        <f t="shared" si="106"/>
        <v>0.20816210277549141</v>
      </c>
      <c r="J139" s="2">
        <f t="shared" si="107"/>
        <v>0.18484273087793279</v>
      </c>
      <c r="K139" s="2">
        <f t="shared" si="120"/>
        <v>0.19638879542945276</v>
      </c>
      <c r="L139" s="5">
        <f t="shared" si="108"/>
        <v>5.7504218820625154E-3</v>
      </c>
      <c r="M139" s="5">
        <f t="shared" si="109"/>
        <v>5.8317857244018318E-3</v>
      </c>
      <c r="N139" s="5">
        <f t="shared" si="121"/>
        <v>5.5232608048191205E-3</v>
      </c>
      <c r="O139" s="5">
        <f t="shared" si="122"/>
        <v>5.5524636416174724E-3</v>
      </c>
      <c r="Q139" s="5">
        <f t="shared" si="110"/>
        <v>1.0000000000000007</v>
      </c>
      <c r="R139" s="5">
        <f t="shared" si="111"/>
        <v>5.3648859020033208E-3</v>
      </c>
      <c r="S139" s="5">
        <f t="shared" si="112"/>
        <v>5.3648859020033173E-3</v>
      </c>
      <c r="T139" s="2">
        <f t="shared" si="113"/>
        <v>0.25000000000000022</v>
      </c>
      <c r="U139" s="2">
        <f t="shared" si="114"/>
        <v>0.25000000000000022</v>
      </c>
      <c r="W139" s="5">
        <f t="shared" si="123"/>
        <v>-9.7448076868095201E-3</v>
      </c>
      <c r="X139" s="5">
        <f t="shared" si="124"/>
        <v>-3.8139550464229233E-2</v>
      </c>
      <c r="Y139" s="5">
        <f t="shared" si="125"/>
        <v>9.7448076868096312E-3</v>
      </c>
      <c r="Z139" s="5">
        <f t="shared" si="126"/>
        <v>-2.4367193910709295E-2</v>
      </c>
      <c r="AA139" s="21"/>
      <c r="AB139" s="1">
        <f>L139*B139*F139</f>
        <v>0.33796725424050866</v>
      </c>
      <c r="AC139" s="1">
        <f>M139*H139*D139*F139</f>
        <v>0.11424973964334346</v>
      </c>
      <c r="AD139" s="1">
        <f>$C$2*D139*F139-AC139</f>
        <v>5.0729342684434034E-2</v>
      </c>
      <c r="AE139" s="1">
        <f t="shared" si="127"/>
        <v>0.50294633656828613</v>
      </c>
      <c r="AF139" s="1">
        <f t="shared" si="128"/>
        <v>9.4134440357674196E-2</v>
      </c>
      <c r="AG139" s="1">
        <f t="shared" si="129"/>
        <v>0.54635143424152632</v>
      </c>
      <c r="AH139" s="1">
        <f>L139*C139*G139</f>
        <v>0.17140321175493864</v>
      </c>
      <c r="AI139" s="1">
        <f>M139*H139*E139*G139</f>
        <v>0.28971404879211837</v>
      </c>
      <c r="AJ139" s="1">
        <f>$C$2*E139*G139-AI139</f>
        <v>0.12863927136770947</v>
      </c>
      <c r="AK139" s="1">
        <f t="shared" si="130"/>
        <v>0.58975653191476651</v>
      </c>
      <c r="AL139" s="1">
        <f t="shared" si="131"/>
        <v>8.5234173694469284E-2</v>
      </c>
      <c r="AM139" s="1">
        <f t="shared" si="132"/>
        <v>0.54635143424152632</v>
      </c>
      <c r="AN139" s="20">
        <f t="shared" si="133"/>
        <v>1.0927028684830526</v>
      </c>
      <c r="AO139" s="20">
        <f t="shared" si="134"/>
        <v>1.0927028684830526</v>
      </c>
      <c r="AP139" s="20">
        <f t="shared" si="135"/>
        <v>0.17936861405214349</v>
      </c>
      <c r="AQ139" s="20">
        <f t="shared" si="136"/>
        <v>0.17936861405214349</v>
      </c>
      <c r="AS139" s="17">
        <f t="shared" si="137"/>
        <v>0.31530830168644058</v>
      </c>
      <c r="AT139" s="17">
        <f t="shared" si="138"/>
        <v>0.10510276722881343</v>
      </c>
      <c r="AU139" s="18">
        <f t="shared" si="139"/>
        <v>5.9876315098964072E-2</v>
      </c>
      <c r="AV139" s="18">
        <f t="shared" si="140"/>
        <v>0.48028738401421811</v>
      </c>
      <c r="AW139" s="18">
        <f t="shared" si="141"/>
        <v>0.10510276722881365</v>
      </c>
      <c r="AX139" s="18">
        <f t="shared" si="142"/>
        <v>0.52551383614406766</v>
      </c>
      <c r="AY139" s="18">
        <f t="shared" si="143"/>
        <v>0.15991151486999078</v>
      </c>
      <c r="AZ139" s="18">
        <f t="shared" si="144"/>
        <v>0.26651919144998426</v>
      </c>
      <c r="BA139" s="18">
        <f t="shared" si="145"/>
        <v>0.15183412870984359</v>
      </c>
      <c r="BB139" s="18">
        <f t="shared" si="146"/>
        <v>0.57826483502981862</v>
      </c>
      <c r="BC139" s="18">
        <f t="shared" si="147"/>
        <v>0.10660767657999382</v>
      </c>
      <c r="BD139" s="17">
        <f t="shared" si="148"/>
        <v>0.53303838289996885</v>
      </c>
      <c r="BE139" s="20">
        <f t="shared" si="149"/>
        <v>1.0585522190440368</v>
      </c>
      <c r="BF139" s="20">
        <f t="shared" si="150"/>
        <v>1.0585522190440364</v>
      </c>
      <c r="BG139" s="20">
        <f t="shared" si="151"/>
        <v>0.21171044380880766</v>
      </c>
      <c r="BH139" s="20">
        <f t="shared" si="152"/>
        <v>0.21171044380880746</v>
      </c>
    </row>
    <row r="140" spans="1:60" x14ac:dyDescent="0.25">
      <c r="A140" s="1">
        <f t="shared" si="153"/>
        <v>135</v>
      </c>
      <c r="B140" s="1">
        <v>0.6</v>
      </c>
      <c r="C140" s="1">
        <v>0.3</v>
      </c>
      <c r="D140" s="5">
        <f t="shared" si="115"/>
        <v>1.6168750208825514E-3</v>
      </c>
      <c r="E140" s="5">
        <f t="shared" si="116"/>
        <v>4.042187552206377E-3</v>
      </c>
      <c r="F140" s="5">
        <f t="shared" si="117"/>
        <v>99.338581536276195</v>
      </c>
      <c r="G140" s="5">
        <f t="shared" si="118"/>
        <v>97.952825019094746</v>
      </c>
      <c r="H140" s="5">
        <f t="shared" si="119"/>
        <v>123.6953984797368</v>
      </c>
      <c r="I140" s="2">
        <f t="shared" si="106"/>
        <v>0.19189894734496238</v>
      </c>
      <c r="J140" s="2">
        <f t="shared" si="107"/>
        <v>0.21521664279460295</v>
      </c>
      <c r="K140" s="2">
        <f t="shared" si="120"/>
        <v>0.20344485597302531</v>
      </c>
      <c r="L140" s="5">
        <f t="shared" si="108"/>
        <v>5.5776135764731899E-3</v>
      </c>
      <c r="M140" s="5">
        <f t="shared" si="109"/>
        <v>5.4988781317305549E-3</v>
      </c>
      <c r="N140" s="5">
        <f t="shared" si="121"/>
        <v>5.35092954057792E-3</v>
      </c>
      <c r="O140" s="5">
        <f t="shared" si="122"/>
        <v>5.3225034107904365E-3</v>
      </c>
      <c r="Q140" s="5">
        <f t="shared" si="110"/>
        <v>1.0000000000000007</v>
      </c>
      <c r="R140" s="5">
        <f t="shared" si="111"/>
        <v>5.1389600696271701E-3</v>
      </c>
      <c r="S140" s="5">
        <f t="shared" si="112"/>
        <v>5.1389600696271666E-3</v>
      </c>
      <c r="T140" s="2">
        <f t="shared" si="113"/>
        <v>0.25000000000000022</v>
      </c>
      <c r="U140" s="2">
        <f t="shared" si="114"/>
        <v>0.25000000000000022</v>
      </c>
      <c r="W140" s="5">
        <f t="shared" si="123"/>
        <v>9.6869861776303079E-3</v>
      </c>
      <c r="X140" s="5">
        <f t="shared" si="124"/>
        <v>-3.0310329179060735E-2</v>
      </c>
      <c r="Y140" s="5">
        <f t="shared" si="125"/>
        <v>-9.6869861776303079E-3</v>
      </c>
      <c r="Z140" s="5">
        <f t="shared" si="126"/>
        <v>-4.3837337116988673E-2</v>
      </c>
      <c r="AA140" s="21"/>
      <c r="AB140" s="1">
        <f>L140*B140*F140</f>
        <v>0.33244333262659381</v>
      </c>
      <c r="AC140" s="1">
        <f>M140*H140*D140*F140</f>
        <v>0.10925015072939234</v>
      </c>
      <c r="AD140" s="1">
        <f>$C$2*D140*F140-AC140</f>
        <v>5.1367920366517272E-2</v>
      </c>
      <c r="AE140" s="1">
        <f t="shared" si="127"/>
        <v>0.4930614037225034</v>
      </c>
      <c r="AF140" s="1">
        <f t="shared" si="128"/>
        <v>8.4760514505143408E-2</v>
      </c>
      <c r="AG140" s="1">
        <f t="shared" si="129"/>
        <v>0.52645399786112956</v>
      </c>
      <c r="AH140" s="1">
        <f>L140*C140*G140</f>
        <v>0.16390290200412166</v>
      </c>
      <c r="AI140" s="1">
        <f>M140*H140*E140*G140</f>
        <v>0.26931532371936467</v>
      </c>
      <c r="AJ140" s="1">
        <f>$C$2*E140*G140-AI140</f>
        <v>0.1266283662762695</v>
      </c>
      <c r="AK140" s="1">
        <f t="shared" si="130"/>
        <v>0.55984659199975584</v>
      </c>
      <c r="AL140" s="1">
        <f t="shared" si="131"/>
        <v>9.3235772137643225E-2</v>
      </c>
      <c r="AM140" s="1">
        <f t="shared" si="132"/>
        <v>0.52645399786112956</v>
      </c>
      <c r="AN140" s="20">
        <f t="shared" si="133"/>
        <v>1.0529079957222591</v>
      </c>
      <c r="AO140" s="20">
        <f t="shared" si="134"/>
        <v>1.0529079957222591</v>
      </c>
      <c r="AP140" s="20">
        <f t="shared" si="135"/>
        <v>0.17799628664278677</v>
      </c>
      <c r="AQ140" s="20">
        <f t="shared" si="136"/>
        <v>0.17799628664278663</v>
      </c>
      <c r="AS140" s="17">
        <f t="shared" si="137"/>
        <v>0.30629820233299576</v>
      </c>
      <c r="AT140" s="17">
        <f t="shared" si="138"/>
        <v>0.10209940077766513</v>
      </c>
      <c r="AU140" s="18">
        <f t="shared" si="139"/>
        <v>5.8518670318244481E-2</v>
      </c>
      <c r="AV140" s="18">
        <f t="shared" si="140"/>
        <v>0.46691627342890535</v>
      </c>
      <c r="AW140" s="18">
        <f t="shared" si="141"/>
        <v>0.1020994007776653</v>
      </c>
      <c r="AX140" s="18">
        <f t="shared" si="142"/>
        <v>0.5104970038883262</v>
      </c>
      <c r="AY140" s="18">
        <f t="shared" si="143"/>
        <v>0.15101269694409156</v>
      </c>
      <c r="AZ140" s="18">
        <f t="shared" si="144"/>
        <v>0.25168782824015223</v>
      </c>
      <c r="BA140" s="18">
        <f t="shared" si="145"/>
        <v>0.14425586175548194</v>
      </c>
      <c r="BB140" s="18">
        <f t="shared" si="146"/>
        <v>0.54695638693972581</v>
      </c>
      <c r="BC140" s="18">
        <f t="shared" si="147"/>
        <v>0.10067513129606098</v>
      </c>
      <c r="BD140" s="17">
        <f t="shared" si="148"/>
        <v>0.5033756564803048</v>
      </c>
      <c r="BE140" s="20">
        <f t="shared" si="149"/>
        <v>1.0138726603686312</v>
      </c>
      <c r="BF140" s="20">
        <f t="shared" si="150"/>
        <v>1.013872660368631</v>
      </c>
      <c r="BG140" s="20">
        <f t="shared" si="151"/>
        <v>0.20277453207372642</v>
      </c>
      <c r="BH140" s="20">
        <f t="shared" si="152"/>
        <v>0.20277453207372628</v>
      </c>
    </row>
    <row r="141" spans="1:60" x14ac:dyDescent="0.25">
      <c r="A141" s="1">
        <f t="shared" si="153"/>
        <v>136</v>
      </c>
      <c r="B141" s="1">
        <v>0.6</v>
      </c>
      <c r="C141" s="1">
        <v>0.3</v>
      </c>
      <c r="D141" s="5">
        <f t="shared" si="115"/>
        <v>1.5522000200472493E-3</v>
      </c>
      <c r="E141" s="5">
        <f t="shared" si="116"/>
        <v>3.8805000501181217E-3</v>
      </c>
      <c r="F141" s="5">
        <f t="shared" si="117"/>
        <v>97.934875381134916</v>
      </c>
      <c r="G141" s="5">
        <f t="shared" si="118"/>
        <v>99.336949709284426</v>
      </c>
      <c r="H141" s="5">
        <f t="shared" si="119"/>
        <v>128.8493734163925</v>
      </c>
      <c r="I141" s="2">
        <f t="shared" si="106"/>
        <v>0.2081609384884906</v>
      </c>
      <c r="J141" s="2">
        <f t="shared" si="107"/>
        <v>0.18484488022259726</v>
      </c>
      <c r="K141" s="2">
        <f t="shared" si="120"/>
        <v>0.19638932029345146</v>
      </c>
      <c r="L141" s="5">
        <f t="shared" si="108"/>
        <v>5.2995924616547957E-3</v>
      </c>
      <c r="M141" s="5">
        <f t="shared" si="109"/>
        <v>5.3745667647513342E-3</v>
      </c>
      <c r="N141" s="5">
        <f t="shared" si="121"/>
        <v>5.0902403495294117E-3</v>
      </c>
      <c r="O141" s="5">
        <f t="shared" si="122"/>
        <v>5.1171498861857529E-3</v>
      </c>
      <c r="Q141" s="5">
        <f t="shared" si="110"/>
        <v>1.0000000000000007</v>
      </c>
      <c r="R141" s="5">
        <f t="shared" si="111"/>
        <v>4.944278068247771E-3</v>
      </c>
      <c r="S141" s="5">
        <f t="shared" si="112"/>
        <v>4.9442780682477675E-3</v>
      </c>
      <c r="T141" s="2">
        <f t="shared" si="113"/>
        <v>0.25000000000000022</v>
      </c>
      <c r="U141" s="2">
        <f t="shared" si="114"/>
        <v>0.25000000000000022</v>
      </c>
      <c r="W141" s="5">
        <f t="shared" si="123"/>
        <v>-9.7434189601978138E-3</v>
      </c>
      <c r="X141" s="5">
        <f t="shared" si="124"/>
        <v>-3.8138956242850908E-2</v>
      </c>
      <c r="Y141" s="5">
        <f t="shared" si="125"/>
        <v>9.7434189601977028E-3</v>
      </c>
      <c r="Z141" s="5">
        <f t="shared" si="126"/>
        <v>-2.4368573920409031E-2</v>
      </c>
      <c r="AA141" s="21"/>
      <c r="AB141" s="1">
        <f>L141*B141*F141</f>
        <v>0.31140895638177862</v>
      </c>
      <c r="AC141" s="1">
        <f>M141*H141*D141*F141</f>
        <v>0.10527150526670224</v>
      </c>
      <c r="AD141" s="1">
        <f>$C$2*D141*F141-AC141</f>
        <v>4.6743010263220239E-2</v>
      </c>
      <c r="AE141" s="1">
        <f t="shared" si="127"/>
        <v>0.46342347191170113</v>
      </c>
      <c r="AF141" s="1">
        <f t="shared" si="128"/>
        <v>8.6736595946565312E-2</v>
      </c>
      <c r="AG141" s="1">
        <f t="shared" si="129"/>
        <v>0.50341705759504618</v>
      </c>
      <c r="AH141" s="1">
        <f>L141*C141*G141</f>
        <v>0.15793360495293157</v>
      </c>
      <c r="AI141" s="1">
        <f>M141*H141*E141*G141</f>
        <v>0.2669465342096472</v>
      </c>
      <c r="AJ141" s="1">
        <f>$C$2*E141*G141-AI141</f>
        <v>0.11853050411581234</v>
      </c>
      <c r="AK141" s="1">
        <f t="shared" si="130"/>
        <v>0.54341064327839117</v>
      </c>
      <c r="AL141" s="1">
        <f t="shared" si="131"/>
        <v>7.8536918432467406E-2</v>
      </c>
      <c r="AM141" s="1">
        <f t="shared" si="132"/>
        <v>0.50341705759504618</v>
      </c>
      <c r="AN141" s="20">
        <f t="shared" si="133"/>
        <v>1.0068341151900924</v>
      </c>
      <c r="AO141" s="20">
        <f t="shared" si="134"/>
        <v>1.0068341151900924</v>
      </c>
      <c r="AP141" s="20">
        <f t="shared" si="135"/>
        <v>0.16527351437903259</v>
      </c>
      <c r="AQ141" s="20">
        <f t="shared" si="136"/>
        <v>0.1652735143790327</v>
      </c>
      <c r="AS141" s="17">
        <f t="shared" si="137"/>
        <v>0.29053035387811438</v>
      </c>
      <c r="AT141" s="17">
        <f t="shared" si="138"/>
        <v>9.6843451292704705E-2</v>
      </c>
      <c r="AU141" s="18">
        <f t="shared" si="139"/>
        <v>5.5171064237217779E-2</v>
      </c>
      <c r="AV141" s="18">
        <f t="shared" si="140"/>
        <v>0.44254486940803689</v>
      </c>
      <c r="AW141" s="18">
        <f t="shared" si="141"/>
        <v>9.6843451292704844E-2</v>
      </c>
      <c r="AX141" s="18">
        <f t="shared" si="142"/>
        <v>0.48421725646352393</v>
      </c>
      <c r="AY141" s="18">
        <f t="shared" si="143"/>
        <v>0.14734485054427404</v>
      </c>
      <c r="AZ141" s="18">
        <f t="shared" si="144"/>
        <v>0.24557475090712305</v>
      </c>
      <c r="BA141" s="18">
        <f t="shared" si="145"/>
        <v>0.13990228741833649</v>
      </c>
      <c r="BB141" s="18">
        <f t="shared" si="146"/>
        <v>0.53282188886973358</v>
      </c>
      <c r="BC141" s="18">
        <f t="shared" si="147"/>
        <v>9.8229900362849343E-2</v>
      </c>
      <c r="BD141" s="17">
        <f t="shared" si="148"/>
        <v>0.49114950181424644</v>
      </c>
      <c r="BE141" s="20">
        <f t="shared" si="149"/>
        <v>0.97536675827777053</v>
      </c>
      <c r="BF141" s="20">
        <f t="shared" si="150"/>
        <v>0.97536675827777031</v>
      </c>
      <c r="BG141" s="20">
        <f t="shared" si="151"/>
        <v>0.19507335165555428</v>
      </c>
      <c r="BH141" s="20">
        <f t="shared" si="152"/>
        <v>0.19507335165555417</v>
      </c>
    </row>
    <row r="142" spans="1:60" x14ac:dyDescent="0.25">
      <c r="A142" s="1">
        <f t="shared" si="153"/>
        <v>137</v>
      </c>
      <c r="B142" s="1">
        <v>0.6</v>
      </c>
      <c r="C142" s="1">
        <v>0.3</v>
      </c>
      <c r="D142" s="5">
        <f t="shared" si="115"/>
        <v>1.4901120192453592E-3</v>
      </c>
      <c r="E142" s="5">
        <f t="shared" si="116"/>
        <v>3.7252800481133966E-3</v>
      </c>
      <c r="F142" s="5">
        <f t="shared" si="117"/>
        <v>99.318649269088539</v>
      </c>
      <c r="G142" s="5">
        <f t="shared" si="118"/>
        <v>97.933365168213484</v>
      </c>
      <c r="H142" s="5">
        <f t="shared" si="119"/>
        <v>134.21809730874219</v>
      </c>
      <c r="I142" s="2">
        <f t="shared" si="106"/>
        <v>0.19190009449091838</v>
      </c>
      <c r="J142" s="2">
        <f t="shared" si="107"/>
        <v>0.21521447615838896</v>
      </c>
      <c r="K142" s="2">
        <f t="shared" si="120"/>
        <v>0.20344437827835771</v>
      </c>
      <c r="L142" s="5">
        <f t="shared" si="108"/>
        <v>5.1403246865418363E-3</v>
      </c>
      <c r="M142" s="5">
        <f t="shared" si="109"/>
        <v>5.067772455952458E-3</v>
      </c>
      <c r="N142" s="5">
        <f t="shared" si="121"/>
        <v>4.9314133624285186E-3</v>
      </c>
      <c r="O142" s="5">
        <f t="shared" si="122"/>
        <v>4.9052195902182143E-3</v>
      </c>
      <c r="Q142" s="5">
        <f t="shared" si="110"/>
        <v>1.0000000000000007</v>
      </c>
      <c r="R142" s="5">
        <f t="shared" si="111"/>
        <v>4.7360663361814236E-3</v>
      </c>
      <c r="S142" s="5">
        <f t="shared" si="112"/>
        <v>4.7360663361814201E-3</v>
      </c>
      <c r="T142" s="2">
        <f t="shared" si="113"/>
        <v>0.25000000000000044</v>
      </c>
      <c r="U142" s="2">
        <f t="shared" si="114"/>
        <v>0.25000000000000022</v>
      </c>
      <c r="W142" s="5">
        <f t="shared" si="123"/>
        <v>9.6856136187908337E-3</v>
      </c>
      <c r="X142" s="5">
        <f t="shared" si="124"/>
        <v>-3.0310847348693604E-2</v>
      </c>
      <c r="Y142" s="5">
        <f t="shared" si="125"/>
        <v>-9.6856136187905006E-3</v>
      </c>
      <c r="Z142" s="5">
        <f t="shared" si="126"/>
        <v>-4.3835950396757473E-2</v>
      </c>
      <c r="AA142" s="21"/>
      <c r="AB142" s="1">
        <f>L142*B142*F142</f>
        <v>0.30631806280313167</v>
      </c>
      <c r="AC142" s="1">
        <f>M142*H142*D142*F142</f>
        <v>0.1006648630256579</v>
      </c>
      <c r="AD142" s="1">
        <f>$C$2*D142*F142-AC142</f>
        <v>4.7331049985425241E-2</v>
      </c>
      <c r="AE142" s="1">
        <f t="shared" si="127"/>
        <v>0.45431397581421484</v>
      </c>
      <c r="AF142" s="1">
        <f t="shared" si="128"/>
        <v>7.8100061922735123E-2</v>
      </c>
      <c r="AG142" s="1">
        <f t="shared" si="129"/>
        <v>0.4850829877515247</v>
      </c>
      <c r="AH142" s="1">
        <f>L142*C142*G142</f>
        <v>0.15102278838308525</v>
      </c>
      <c r="AI142" s="1">
        <f>M142*H142*E142*G142</f>
        <v>0.24815200525910291</v>
      </c>
      <c r="AJ142" s="1">
        <f>$C$2*E142*G142-AI142</f>
        <v>0.11667720604664628</v>
      </c>
      <c r="AK142" s="1">
        <f t="shared" si="130"/>
        <v>0.51585199968883444</v>
      </c>
      <c r="AL142" s="1">
        <f t="shared" si="131"/>
        <v>8.5908194109336478E-2</v>
      </c>
      <c r="AM142" s="1">
        <f t="shared" si="132"/>
        <v>0.48508298775152464</v>
      </c>
      <c r="AN142" s="20">
        <f t="shared" si="133"/>
        <v>0.97016597550304928</v>
      </c>
      <c r="AO142" s="20">
        <f t="shared" si="134"/>
        <v>0.97016597550304939</v>
      </c>
      <c r="AP142" s="20">
        <f t="shared" si="135"/>
        <v>0.16400825603207153</v>
      </c>
      <c r="AQ142" s="20">
        <f t="shared" si="136"/>
        <v>0.16400825603207159</v>
      </c>
      <c r="AS142" s="17">
        <f t="shared" si="137"/>
        <v>0.28222782681500397</v>
      </c>
      <c r="AT142" s="17">
        <f t="shared" si="138"/>
        <v>9.4075942271667892E-2</v>
      </c>
      <c r="AU142" s="18">
        <f t="shared" si="139"/>
        <v>5.3919970739415249E-2</v>
      </c>
      <c r="AV142" s="18">
        <f t="shared" si="140"/>
        <v>0.43022373982608708</v>
      </c>
      <c r="AW142" s="18">
        <f t="shared" si="141"/>
        <v>9.4075942271668142E-2</v>
      </c>
      <c r="AX142" s="18">
        <f t="shared" si="142"/>
        <v>0.47037971135834</v>
      </c>
      <c r="AY142" s="18">
        <f t="shared" si="143"/>
        <v>0.13914567418864149</v>
      </c>
      <c r="AZ142" s="18">
        <f t="shared" si="144"/>
        <v>0.2319094569810688</v>
      </c>
      <c r="BA142" s="18">
        <f t="shared" si="145"/>
        <v>0.13291975432468039</v>
      </c>
      <c r="BB142" s="18">
        <f t="shared" si="146"/>
        <v>0.50397488549439062</v>
      </c>
      <c r="BC142" s="18">
        <f t="shared" si="147"/>
        <v>9.276378279242764E-2</v>
      </c>
      <c r="BD142" s="17">
        <f t="shared" si="148"/>
        <v>0.46381891396213792</v>
      </c>
      <c r="BE142" s="20">
        <f t="shared" si="149"/>
        <v>0.9341986253204777</v>
      </c>
      <c r="BF142" s="20">
        <f t="shared" si="150"/>
        <v>0.93419862532047793</v>
      </c>
      <c r="BG142" s="20">
        <f t="shared" si="151"/>
        <v>0.18683972506409563</v>
      </c>
      <c r="BH142" s="20">
        <f t="shared" si="152"/>
        <v>0.1868397250640958</v>
      </c>
    </row>
    <row r="143" spans="1:60" x14ac:dyDescent="0.25">
      <c r="A143" s="1">
        <f t="shared" si="153"/>
        <v>138</v>
      </c>
      <c r="B143" s="1">
        <v>0.6</v>
      </c>
      <c r="C143" s="1">
        <v>0.3</v>
      </c>
      <c r="D143" s="5">
        <f t="shared" si="115"/>
        <v>1.4305075384755449E-3</v>
      </c>
      <c r="E143" s="5">
        <f t="shared" si="116"/>
        <v>3.5762688461888608E-3</v>
      </c>
      <c r="F143" s="5">
        <f t="shared" si="117"/>
        <v>97.915424214259687</v>
      </c>
      <c r="G143" s="5">
        <f t="shared" si="118"/>
        <v>99.31701821544145</v>
      </c>
      <c r="H143" s="5">
        <f t="shared" si="119"/>
        <v>139.81051802993977</v>
      </c>
      <c r="I143" s="2">
        <f t="shared" si="106"/>
        <v>0.20815977409635145</v>
      </c>
      <c r="J143" s="2">
        <f t="shared" si="107"/>
        <v>0.18484702976504352</v>
      </c>
      <c r="K143" s="2">
        <f t="shared" si="120"/>
        <v>0.19638984520211245</v>
      </c>
      <c r="L143" s="5">
        <f t="shared" si="108"/>
        <v>4.8841077815835699E-3</v>
      </c>
      <c r="M143" s="5">
        <f t="shared" si="109"/>
        <v>4.9531943165470787E-3</v>
      </c>
      <c r="N143" s="5">
        <f t="shared" si="121"/>
        <v>4.6911684479814678E-3</v>
      </c>
      <c r="O143" s="5">
        <f t="shared" si="122"/>
        <v>4.7159647766426291E-3</v>
      </c>
      <c r="Q143" s="5">
        <f t="shared" si="110"/>
        <v>1.0000000000000007</v>
      </c>
      <c r="R143" s="5">
        <f t="shared" si="111"/>
        <v>4.5566459496704488E-3</v>
      </c>
      <c r="S143" s="5">
        <f t="shared" si="112"/>
        <v>4.5566459496704462E-3</v>
      </c>
      <c r="T143" s="2">
        <f t="shared" si="113"/>
        <v>0.25000000000000022</v>
      </c>
      <c r="U143" s="2">
        <f t="shared" si="114"/>
        <v>0.25000000000000022</v>
      </c>
      <c r="W143" s="5">
        <f t="shared" si="123"/>
        <v>-9.7420301077665306E-3</v>
      </c>
      <c r="X143" s="5">
        <f t="shared" si="124"/>
        <v>-3.8138361972511192E-2</v>
      </c>
      <c r="Y143" s="5">
        <f t="shared" si="125"/>
        <v>9.7420301077666416E-3</v>
      </c>
      <c r="Z143" s="5">
        <f t="shared" si="126"/>
        <v>-2.4369954056756016E-2</v>
      </c>
      <c r="AA143" s="21"/>
      <c r="AB143" s="1">
        <f>L143*B143*F143</f>
        <v>0.28693769120515322</v>
      </c>
      <c r="AC143" s="1">
        <f>M143*H143*D143*F143</f>
        <v>9.6998824544073423E-2</v>
      </c>
      <c r="AD143" s="1">
        <f>$C$2*D143*F143-AC143</f>
        <v>4.3069927927455967E-2</v>
      </c>
      <c r="AE143" s="1">
        <f t="shared" si="127"/>
        <v>0.42700644367668261</v>
      </c>
      <c r="AF143" s="1">
        <f t="shared" si="128"/>
        <v>7.9920138385699294E-2</v>
      </c>
      <c r="AG143" s="1">
        <f t="shared" si="129"/>
        <v>0.46385665413492594</v>
      </c>
      <c r="AH143" s="1">
        <f>L143*C143*G143</f>
        <v>0.14552250645291442</v>
      </c>
      <c r="AI143" s="1">
        <f>M143*H143*E143*G143</f>
        <v>0.24596824508056347</v>
      </c>
      <c r="AJ143" s="1">
        <f>$C$2*E143*G143-AI143</f>
        <v>0.10921611305969137</v>
      </c>
      <c r="AK143" s="1">
        <f t="shared" si="130"/>
        <v>0.50070686459316927</v>
      </c>
      <c r="AL143" s="1">
        <f t="shared" si="131"/>
        <v>7.236590260144804E-2</v>
      </c>
      <c r="AM143" s="1">
        <f t="shared" si="132"/>
        <v>0.46385665413492594</v>
      </c>
      <c r="AN143" s="20">
        <f t="shared" si="133"/>
        <v>0.92771330826985188</v>
      </c>
      <c r="AO143" s="20">
        <f t="shared" si="134"/>
        <v>0.92771330826985188</v>
      </c>
      <c r="AP143" s="20">
        <f t="shared" si="135"/>
        <v>0.15228604098714732</v>
      </c>
      <c r="AQ143" s="20">
        <f t="shared" si="136"/>
        <v>0.15228604098714732</v>
      </c>
      <c r="AS143" s="17">
        <f t="shared" si="137"/>
        <v>0.2676995526937021</v>
      </c>
      <c r="AT143" s="17">
        <f t="shared" si="138"/>
        <v>8.9233184231233956E-2</v>
      </c>
      <c r="AU143" s="18">
        <f t="shared" si="139"/>
        <v>5.0835568240295434E-2</v>
      </c>
      <c r="AV143" s="18">
        <f t="shared" si="140"/>
        <v>0.40776830516523149</v>
      </c>
      <c r="AW143" s="18">
        <f t="shared" si="141"/>
        <v>8.923318423123415E-2</v>
      </c>
      <c r="AX143" s="18">
        <f t="shared" si="142"/>
        <v>0.44616592115617021</v>
      </c>
      <c r="AY143" s="18">
        <f t="shared" si="143"/>
        <v>0.13576574663542124</v>
      </c>
      <c r="AZ143" s="18">
        <f t="shared" si="144"/>
        <v>0.22627624439236843</v>
      </c>
      <c r="BA143" s="18">
        <f t="shared" si="145"/>
        <v>0.12890811374788641</v>
      </c>
      <c r="BB143" s="18">
        <f t="shared" si="146"/>
        <v>0.49095010477567608</v>
      </c>
      <c r="BC143" s="18">
        <f t="shared" si="147"/>
        <v>9.0510497756947528E-2</v>
      </c>
      <c r="BD143" s="17">
        <f t="shared" si="148"/>
        <v>0.45255248878473719</v>
      </c>
      <c r="BE143" s="20">
        <f t="shared" si="149"/>
        <v>0.89871840994090757</v>
      </c>
      <c r="BF143" s="20">
        <f t="shared" si="150"/>
        <v>0.89871840994090735</v>
      </c>
      <c r="BG143" s="20">
        <f t="shared" si="151"/>
        <v>0.17974368198818186</v>
      </c>
      <c r="BH143" s="20">
        <f t="shared" si="152"/>
        <v>0.17974368198818169</v>
      </c>
    </row>
    <row r="144" spans="1:60" x14ac:dyDescent="0.25">
      <c r="A144" s="1">
        <f t="shared" si="153"/>
        <v>139</v>
      </c>
      <c r="B144" s="1">
        <v>0.6</v>
      </c>
      <c r="C144" s="1">
        <v>0.3</v>
      </c>
      <c r="D144" s="5">
        <f t="shared" si="115"/>
        <v>1.3732872369365231E-3</v>
      </c>
      <c r="E144" s="5">
        <f t="shared" si="116"/>
        <v>3.4332180923413061E-3</v>
      </c>
      <c r="F144" s="5">
        <f t="shared" si="117"/>
        <v>99.298726628243628</v>
      </c>
      <c r="G144" s="5">
        <f t="shared" si="118"/>
        <v>97.913914749878359</v>
      </c>
      <c r="H144" s="5">
        <f t="shared" si="119"/>
        <v>145.63595628118728</v>
      </c>
      <c r="I144" s="2">
        <f t="shared" si="106"/>
        <v>0.19190124174283607</v>
      </c>
      <c r="J144" s="2">
        <f t="shared" si="107"/>
        <v>0.21521230932537039</v>
      </c>
      <c r="K144" s="2">
        <f t="shared" si="120"/>
        <v>0.20344390053666173</v>
      </c>
      <c r="L144" s="5">
        <f t="shared" si="108"/>
        <v>4.7373195577431124E-3</v>
      </c>
      <c r="M144" s="5">
        <f t="shared" si="109"/>
        <v>4.6704649663234371E-3</v>
      </c>
      <c r="N144" s="5">
        <f t="shared" si="121"/>
        <v>4.5447875112738113E-3</v>
      </c>
      <c r="O144" s="5">
        <f t="shared" si="122"/>
        <v>4.5206507861937457E-3</v>
      </c>
      <c r="Q144" s="5">
        <f t="shared" si="110"/>
        <v>1.0000000000000007</v>
      </c>
      <c r="R144" s="5">
        <f t="shared" si="111"/>
        <v>4.3647594137971504E-3</v>
      </c>
      <c r="S144" s="5">
        <f t="shared" si="112"/>
        <v>4.3647594137971478E-3</v>
      </c>
      <c r="T144" s="2">
        <f t="shared" si="113"/>
        <v>0.25000000000000022</v>
      </c>
      <c r="U144" s="2">
        <f t="shared" si="114"/>
        <v>0.25000000000000022</v>
      </c>
      <c r="W144" s="5">
        <f t="shared" si="123"/>
        <v>9.6842409333743884E-3</v>
      </c>
      <c r="X144" s="5">
        <f t="shared" si="124"/>
        <v>-3.0311365571110027E-2</v>
      </c>
      <c r="Y144" s="5">
        <f t="shared" si="125"/>
        <v>-9.6842409333739443E-3</v>
      </c>
      <c r="Z144" s="5">
        <f t="shared" si="126"/>
        <v>-4.3834563550277483E-2</v>
      </c>
      <c r="AA144" s="21"/>
      <c r="AB144" s="1">
        <f>L144*B144*F144</f>
        <v>0.2822458798289792</v>
      </c>
      <c r="AC144" s="1">
        <f>M144*H144*D144*F144</f>
        <v>9.275424478354799E-2</v>
      </c>
      <c r="AD144" s="1">
        <f>$C$2*D144*F144-AC144</f>
        <v>4.3611429139067848E-2</v>
      </c>
      <c r="AE144" s="1">
        <f t="shared" si="127"/>
        <v>0.41861155375159503</v>
      </c>
      <c r="AF144" s="1">
        <f t="shared" si="128"/>
        <v>7.1962989566862201E-2</v>
      </c>
      <c r="AG144" s="1">
        <f t="shared" si="129"/>
        <v>0.44696311417938939</v>
      </c>
      <c r="AH144" s="1">
        <f>L144*C144*G144</f>
        <v>0.13915485099593716</v>
      </c>
      <c r="AI144" s="1">
        <f>M144*H144*E144*G144</f>
        <v>0.22865175427744308</v>
      </c>
      <c r="AJ144" s="1">
        <f>$C$2*E144*G144-AI144</f>
        <v>0.10750806933380355</v>
      </c>
      <c r="AK144" s="1">
        <f t="shared" si="130"/>
        <v>0.4753146746071838</v>
      </c>
      <c r="AL144" s="1">
        <f t="shared" si="131"/>
        <v>7.9156508906009088E-2</v>
      </c>
      <c r="AM144" s="1">
        <f t="shared" si="132"/>
        <v>0.44696311417938933</v>
      </c>
      <c r="AN144" s="20">
        <f t="shared" si="133"/>
        <v>0.89392622835877877</v>
      </c>
      <c r="AO144" s="20">
        <f t="shared" si="134"/>
        <v>0.89392622835877877</v>
      </c>
      <c r="AP144" s="20">
        <f t="shared" si="135"/>
        <v>0.1511194984728714</v>
      </c>
      <c r="AQ144" s="20">
        <f t="shared" si="136"/>
        <v>0.15111949847287129</v>
      </c>
      <c r="AS144" s="17">
        <f t="shared" si="137"/>
        <v>0.26004903109721766</v>
      </c>
      <c r="AT144" s="17">
        <f t="shared" si="138"/>
        <v>8.6683010365739166E-2</v>
      </c>
      <c r="AU144" s="18">
        <f t="shared" si="139"/>
        <v>4.9682663556876672E-2</v>
      </c>
      <c r="AV144" s="18">
        <f t="shared" si="140"/>
        <v>0.3964147050198335</v>
      </c>
      <c r="AW144" s="18">
        <f t="shared" si="141"/>
        <v>8.6683010365739332E-2</v>
      </c>
      <c r="AX144" s="18">
        <f t="shared" si="142"/>
        <v>0.43341505182869616</v>
      </c>
      <c r="AY144" s="18">
        <f t="shared" si="143"/>
        <v>0.12821120434387898</v>
      </c>
      <c r="AZ144" s="18">
        <f t="shared" si="144"/>
        <v>0.21368534057313135</v>
      </c>
      <c r="BA144" s="18">
        <f t="shared" si="145"/>
        <v>0.12247448303811528</v>
      </c>
      <c r="BB144" s="18">
        <f t="shared" si="146"/>
        <v>0.46437102795512564</v>
      </c>
      <c r="BC144" s="18">
        <f t="shared" si="147"/>
        <v>8.5474136229252623E-2</v>
      </c>
      <c r="BD144" s="17">
        <f t="shared" si="148"/>
        <v>0.42737068114626298</v>
      </c>
      <c r="BE144" s="20">
        <f t="shared" si="149"/>
        <v>0.86078573297495908</v>
      </c>
      <c r="BF144" s="20">
        <f t="shared" si="150"/>
        <v>0.86078573297495908</v>
      </c>
      <c r="BG144" s="20">
        <f t="shared" si="151"/>
        <v>0.17215714659499196</v>
      </c>
      <c r="BH144" s="20">
        <f t="shared" si="152"/>
        <v>0.17215714659499196</v>
      </c>
    </row>
    <row r="145" spans="1:60" x14ac:dyDescent="0.25">
      <c r="A145" s="1">
        <f t="shared" si="153"/>
        <v>140</v>
      </c>
      <c r="B145" s="1">
        <v>0.6</v>
      </c>
      <c r="C145" s="1">
        <v>0.3</v>
      </c>
      <c r="D145" s="5">
        <f t="shared" si="115"/>
        <v>1.3183557474590621E-3</v>
      </c>
      <c r="E145" s="5">
        <f t="shared" si="116"/>
        <v>3.2958893686476538E-3</v>
      </c>
      <c r="F145" s="5">
        <f t="shared" si="117"/>
        <v>97.895982475905527</v>
      </c>
      <c r="G145" s="5">
        <f t="shared" si="118"/>
        <v>99.297096347585338</v>
      </c>
      <c r="H145" s="5">
        <f t="shared" si="119"/>
        <v>151.70412112623674</v>
      </c>
      <c r="I145" s="2">
        <f t="shared" si="106"/>
        <v>0.20815860959918164</v>
      </c>
      <c r="J145" s="2">
        <f t="shared" si="107"/>
        <v>0.1848491795050764</v>
      </c>
      <c r="K145" s="2">
        <f t="shared" si="120"/>
        <v>0.19639037015538729</v>
      </c>
      <c r="L145" s="5">
        <f t="shared" si="108"/>
        <v>4.5011968366194463E-3</v>
      </c>
      <c r="M145" s="5">
        <f t="shared" si="109"/>
        <v>4.5648579706077438E-3</v>
      </c>
      <c r="N145" s="5">
        <f t="shared" si="121"/>
        <v>4.3233835531356719E-3</v>
      </c>
      <c r="O145" s="5">
        <f t="shared" si="122"/>
        <v>4.3462326234327015E-3</v>
      </c>
      <c r="Q145" s="5">
        <f t="shared" si="110"/>
        <v>1.0000000000000007</v>
      </c>
      <c r="R145" s="5">
        <f t="shared" si="111"/>
        <v>4.1994042454232055E-3</v>
      </c>
      <c r="S145" s="5">
        <f t="shared" si="112"/>
        <v>4.1994042454232029E-3</v>
      </c>
      <c r="T145" s="2">
        <f t="shared" si="113"/>
        <v>0.25000000000000044</v>
      </c>
      <c r="U145" s="2">
        <f t="shared" si="114"/>
        <v>0.25000000000000022</v>
      </c>
      <c r="W145" s="5">
        <f t="shared" si="123"/>
        <v>-9.7406411296430129E-3</v>
      </c>
      <c r="X145" s="5">
        <f t="shared" si="124"/>
        <v>-3.8137767653264487E-2</v>
      </c>
      <c r="Y145" s="5">
        <f t="shared" si="125"/>
        <v>9.7406411296430129E-3</v>
      </c>
      <c r="Z145" s="5">
        <f t="shared" si="126"/>
        <v>-2.4371334319623239E-2</v>
      </c>
      <c r="AA145" s="21"/>
      <c r="AB145" s="1">
        <f>L145*B145*F145</f>
        <v>0.2643894519829792</v>
      </c>
      <c r="AC145" s="1">
        <f>M145*H145*D145*F145</f>
        <v>8.9376251179122637E-2</v>
      </c>
      <c r="AD145" s="1">
        <f>$C$2*D145*F145-AC145</f>
        <v>3.968547997113904E-2</v>
      </c>
      <c r="AE145" s="1">
        <f t="shared" si="127"/>
        <v>0.39345118313324084</v>
      </c>
      <c r="AF145" s="1">
        <f t="shared" si="128"/>
        <v>7.363937689409987E-2</v>
      </c>
      <c r="AG145" s="1">
        <f t="shared" si="129"/>
        <v>0.4274050800562017</v>
      </c>
      <c r="AH145" s="1">
        <f>L145*C145*G145</f>
        <v>0.13408673278957425</v>
      </c>
      <c r="AI145" s="1">
        <f>M145*H145*E145*G145</f>
        <v>0.22663857086023984</v>
      </c>
      <c r="AJ145" s="1">
        <f>$C$2*E145*G145-AI145</f>
        <v>0.10063367332934844</v>
      </c>
      <c r="AK145" s="1">
        <f t="shared" si="130"/>
        <v>0.46135897697916251</v>
      </c>
      <c r="AL145" s="1">
        <f t="shared" si="131"/>
        <v>6.6679776406387586E-2</v>
      </c>
      <c r="AM145" s="1">
        <f t="shared" si="132"/>
        <v>0.4274050800562017</v>
      </c>
      <c r="AN145" s="20">
        <f t="shared" si="133"/>
        <v>0.85481016011240341</v>
      </c>
      <c r="AO145" s="20">
        <f t="shared" si="134"/>
        <v>0.85481016011240341</v>
      </c>
      <c r="AP145" s="20">
        <f t="shared" si="135"/>
        <v>0.1403191533004875</v>
      </c>
      <c r="AQ145" s="20">
        <f t="shared" si="136"/>
        <v>0.14031915330048744</v>
      </c>
      <c r="AS145" s="17">
        <f t="shared" si="137"/>
        <v>0.24666288265151601</v>
      </c>
      <c r="AT145" s="17">
        <f t="shared" si="138"/>
        <v>8.2220960883838595E-2</v>
      </c>
      <c r="AU145" s="18">
        <f t="shared" si="139"/>
        <v>4.6840770266423082E-2</v>
      </c>
      <c r="AV145" s="18">
        <f t="shared" si="140"/>
        <v>0.37572461380177768</v>
      </c>
      <c r="AW145" s="18">
        <f t="shared" si="141"/>
        <v>8.222096088383879E-2</v>
      </c>
      <c r="AX145" s="18">
        <f t="shared" si="142"/>
        <v>0.41110480441919339</v>
      </c>
      <c r="AY145" s="18">
        <f t="shared" si="143"/>
        <v>0.12509659438807408</v>
      </c>
      <c r="AZ145" s="18">
        <f t="shared" si="144"/>
        <v>0.20849432398012316</v>
      </c>
      <c r="BA145" s="18">
        <f t="shared" si="145"/>
        <v>0.11877792020946512</v>
      </c>
      <c r="BB145" s="18">
        <f t="shared" si="146"/>
        <v>0.4523688385776623</v>
      </c>
      <c r="BC145" s="18">
        <f t="shared" si="147"/>
        <v>8.3397729592049469E-2</v>
      </c>
      <c r="BD145" s="17">
        <f t="shared" si="148"/>
        <v>0.41698864796024671</v>
      </c>
      <c r="BE145" s="20">
        <f t="shared" si="149"/>
        <v>0.82809345237943999</v>
      </c>
      <c r="BF145" s="20">
        <f t="shared" si="150"/>
        <v>0.8280934523794401</v>
      </c>
      <c r="BG145" s="20">
        <f t="shared" si="151"/>
        <v>0.1656186904758882</v>
      </c>
      <c r="BH145" s="20">
        <f t="shared" si="152"/>
        <v>0.16561869047588826</v>
      </c>
    </row>
    <row r="146" spans="1:60" x14ac:dyDescent="0.25">
      <c r="A146" s="1">
        <f t="shared" si="153"/>
        <v>141</v>
      </c>
      <c r="B146" s="1">
        <v>0.6</v>
      </c>
      <c r="C146" s="1">
        <v>0.3</v>
      </c>
      <c r="D146" s="5">
        <f t="shared" si="115"/>
        <v>1.2656215175606996E-3</v>
      </c>
      <c r="E146" s="5">
        <f t="shared" si="116"/>
        <v>3.1640537939017477E-3</v>
      </c>
      <c r="F146" s="5">
        <f t="shared" si="117"/>
        <v>99.278813609275147</v>
      </c>
      <c r="G146" s="5">
        <f t="shared" si="118"/>
        <v>97.894473759713165</v>
      </c>
      <c r="H146" s="5">
        <f t="shared" si="119"/>
        <v>158.02512617316327</v>
      </c>
      <c r="I146" s="2">
        <f t="shared" si="106"/>
        <v>0.19190238910061175</v>
      </c>
      <c r="J146" s="2">
        <f t="shared" si="107"/>
        <v>0.21521014229574664</v>
      </c>
      <c r="K146" s="2">
        <f t="shared" si="120"/>
        <v>0.20344342274798066</v>
      </c>
      <c r="L146" s="5">
        <f t="shared" si="108"/>
        <v>4.3659103187548686E-3</v>
      </c>
      <c r="M146" s="5">
        <f t="shared" si="109"/>
        <v>4.3043059241137131E-3</v>
      </c>
      <c r="N146" s="5">
        <f t="shared" si="121"/>
        <v>4.1884733652218144E-3</v>
      </c>
      <c r="O146" s="5">
        <f t="shared" si="122"/>
        <v>4.1662321441588322E-3</v>
      </c>
      <c r="Q146" s="5">
        <f t="shared" si="110"/>
        <v>1.0000000000000007</v>
      </c>
      <c r="R146" s="5">
        <f t="shared" si="111"/>
        <v>4.0225629010011881E-3</v>
      </c>
      <c r="S146" s="5">
        <f t="shared" si="112"/>
        <v>4.0225629010011855E-3</v>
      </c>
      <c r="T146" s="2">
        <f t="shared" si="113"/>
        <v>0.25000000000000044</v>
      </c>
      <c r="U146" s="2">
        <f t="shared" si="114"/>
        <v>0.25000000000000044</v>
      </c>
      <c r="W146" s="5">
        <f t="shared" si="123"/>
        <v>9.682868121505761E-3</v>
      </c>
      <c r="X146" s="5">
        <f t="shared" si="124"/>
        <v>-3.0311883846263155E-2</v>
      </c>
      <c r="Y146" s="5">
        <f t="shared" si="125"/>
        <v>-9.682868121505761E-3</v>
      </c>
      <c r="Z146" s="5">
        <f t="shared" si="126"/>
        <v>-4.3833176577675714E-2</v>
      </c>
      <c r="AA146" s="21"/>
      <c r="AB146" s="1">
        <f>L146*B146*F146</f>
        <v>0.26006543806228538</v>
      </c>
      <c r="AC146" s="1">
        <f>M146*H146*D146*F146</f>
        <v>8.5465277111476792E-2</v>
      </c>
      <c r="AD146" s="1">
        <f>$C$2*D146*F146-AC146</f>
        <v>4.0184125630319853E-2</v>
      </c>
      <c r="AE146" s="1">
        <f t="shared" si="127"/>
        <v>0.38571484080408203</v>
      </c>
      <c r="AF146" s="1">
        <f t="shared" si="128"/>
        <v>6.6308169749487986E-2</v>
      </c>
      <c r="AG146" s="1">
        <f t="shared" si="129"/>
        <v>0.41183888492325016</v>
      </c>
      <c r="AH146" s="1">
        <f>L146*C146*G146</f>
        <v>0.12821954794098281</v>
      </c>
      <c r="AI146" s="1">
        <f>M146*H146*E146*G146</f>
        <v>0.21068388167096375</v>
      </c>
      <c r="AJ146" s="1">
        <f>$C$2*E146*G146-AI146</f>
        <v>9.9059499430471765E-2</v>
      </c>
      <c r="AK146" s="1">
        <f t="shared" si="130"/>
        <v>0.43796292904241829</v>
      </c>
      <c r="AL146" s="1">
        <f t="shared" si="131"/>
        <v>7.2935455311303521E-2</v>
      </c>
      <c r="AM146" s="1">
        <f t="shared" si="132"/>
        <v>0.4118388849232501</v>
      </c>
      <c r="AN146" s="20">
        <f t="shared" si="133"/>
        <v>0.82367776984650032</v>
      </c>
      <c r="AO146" s="20">
        <f t="shared" si="134"/>
        <v>0.82367776984650032</v>
      </c>
      <c r="AP146" s="20">
        <f t="shared" si="135"/>
        <v>0.13924362506079163</v>
      </c>
      <c r="AQ146" s="20">
        <f t="shared" si="136"/>
        <v>0.13924362506079152</v>
      </c>
      <c r="AS146" s="17">
        <f t="shared" si="137"/>
        <v>0.2396131634880492</v>
      </c>
      <c r="AT146" s="17">
        <f t="shared" si="138"/>
        <v>7.9871054496016336E-2</v>
      </c>
      <c r="AU146" s="18">
        <f t="shared" si="139"/>
        <v>4.5778348245780309E-2</v>
      </c>
      <c r="AV146" s="18">
        <f t="shared" si="140"/>
        <v>0.36526256622984588</v>
      </c>
      <c r="AW146" s="18">
        <f t="shared" si="141"/>
        <v>7.987105449601653E-2</v>
      </c>
      <c r="AX146" s="18">
        <f t="shared" si="142"/>
        <v>0.39935527248008207</v>
      </c>
      <c r="AY146" s="18">
        <f t="shared" si="143"/>
        <v>0.11813600350765693</v>
      </c>
      <c r="AZ146" s="18">
        <f t="shared" si="144"/>
        <v>0.19689333917942797</v>
      </c>
      <c r="BA146" s="18">
        <f t="shared" si="145"/>
        <v>0.11285004192200754</v>
      </c>
      <c r="BB146" s="18">
        <f t="shared" si="146"/>
        <v>0.42787938460909247</v>
      </c>
      <c r="BC146" s="18">
        <f t="shared" si="147"/>
        <v>7.8757335671771345E-2</v>
      </c>
      <c r="BD146" s="17">
        <f t="shared" si="148"/>
        <v>0.39378667835885622</v>
      </c>
      <c r="BE146" s="20">
        <f t="shared" si="149"/>
        <v>0.79314195083893835</v>
      </c>
      <c r="BF146" s="20">
        <f t="shared" si="150"/>
        <v>0.79314195083893835</v>
      </c>
      <c r="BG146" s="20">
        <f t="shared" si="151"/>
        <v>0.15862839016778785</v>
      </c>
      <c r="BH146" s="20">
        <f t="shared" si="152"/>
        <v>0.15862839016778787</v>
      </c>
    </row>
    <row r="147" spans="1:60" x14ac:dyDescent="0.25">
      <c r="A147" s="1">
        <f t="shared" si="153"/>
        <v>142</v>
      </c>
      <c r="B147" s="1">
        <v>0.6</v>
      </c>
      <c r="C147" s="1">
        <v>0.3</v>
      </c>
      <c r="D147" s="5">
        <f t="shared" si="115"/>
        <v>1.2149966568582716E-3</v>
      </c>
      <c r="E147" s="5">
        <f t="shared" si="116"/>
        <v>3.0374916421456776E-3</v>
      </c>
      <c r="F147" s="5">
        <f t="shared" si="117"/>
        <v>97.876550161698006</v>
      </c>
      <c r="G147" s="5">
        <f t="shared" si="118"/>
        <v>99.277184101249929</v>
      </c>
      <c r="H147" s="5">
        <f t="shared" si="119"/>
        <v>164.60950643037842</v>
      </c>
      <c r="I147" s="2">
        <f t="shared" si="106"/>
        <v>0.20815744499708688</v>
      </c>
      <c r="J147" s="2">
        <f t="shared" si="107"/>
        <v>0.18485132944249871</v>
      </c>
      <c r="K147" s="2">
        <f t="shared" si="120"/>
        <v>0.19639089515322694</v>
      </c>
      <c r="L147" s="5">
        <f t="shared" si="108"/>
        <v>4.1483058665879747E-3</v>
      </c>
      <c r="M147" s="5">
        <f t="shared" si="109"/>
        <v>4.2069676571746947E-3</v>
      </c>
      <c r="N147" s="5">
        <f t="shared" si="121"/>
        <v>3.9844327817075229E-3</v>
      </c>
      <c r="O147" s="5">
        <f t="shared" si="122"/>
        <v>4.0054875113529221E-3</v>
      </c>
      <c r="Q147" s="5">
        <f t="shared" si="110"/>
        <v>1.0000000000000007</v>
      </c>
      <c r="R147" s="5">
        <f t="shared" si="111"/>
        <v>3.8701703426185768E-3</v>
      </c>
      <c r="S147" s="5">
        <f t="shared" si="112"/>
        <v>3.8701703426185742E-3</v>
      </c>
      <c r="T147" s="2">
        <f t="shared" si="113"/>
        <v>0.25000000000000022</v>
      </c>
      <c r="U147" s="2">
        <f t="shared" si="114"/>
        <v>0.25000000000000022</v>
      </c>
      <c r="W147" s="5">
        <f t="shared" si="123"/>
        <v>-9.7392520259544924E-3</v>
      </c>
      <c r="X147" s="5">
        <f t="shared" si="124"/>
        <v>-3.8137173285167858E-2</v>
      </c>
      <c r="Y147" s="5">
        <f t="shared" si="125"/>
        <v>9.7392520259547144E-3</v>
      </c>
      <c r="Z147" s="5">
        <f t="shared" si="126"/>
        <v>-2.4372714708885801E-2</v>
      </c>
      <c r="AA147" s="21"/>
      <c r="AB147" s="1">
        <f>L147*B147*F147</f>
        <v>0.2436131203422984</v>
      </c>
      <c r="AC147" s="1">
        <f>M147*H147*D147*F147</f>
        <v>8.2352696185220009E-2</v>
      </c>
      <c r="AD147" s="1">
        <f>$C$2*D147*F147-AC147</f>
        <v>3.6566985046063996E-2</v>
      </c>
      <c r="AE147" s="1">
        <f t="shared" si="127"/>
        <v>0.36253280157358242</v>
      </c>
      <c r="AF147" s="1">
        <f t="shared" si="128"/>
        <v>6.7852211524757428E-2</v>
      </c>
      <c r="AG147" s="1">
        <f t="shared" si="129"/>
        <v>0.39381802805227584</v>
      </c>
      <c r="AH147" s="1">
        <f>L147*C147*G147</f>
        <v>0.12354963756766484</v>
      </c>
      <c r="AI147" s="1">
        <f>M147*H147*E147*G147</f>
        <v>0.208827951304668</v>
      </c>
      <c r="AJ147" s="1">
        <f>$C$2*E147*G147-AI147</f>
        <v>9.2725665658636408E-2</v>
      </c>
      <c r="AK147" s="1">
        <f t="shared" si="130"/>
        <v>0.4251032545309692</v>
      </c>
      <c r="AL147" s="1">
        <f t="shared" si="131"/>
        <v>6.1440439179942991E-2</v>
      </c>
      <c r="AM147" s="1">
        <f t="shared" si="132"/>
        <v>0.39381802805227584</v>
      </c>
      <c r="AN147" s="20">
        <f t="shared" si="133"/>
        <v>0.78763605610455167</v>
      </c>
      <c r="AO147" s="20">
        <f t="shared" si="134"/>
        <v>0.78763605610455167</v>
      </c>
      <c r="AP147" s="20">
        <f t="shared" si="135"/>
        <v>0.12929265070470042</v>
      </c>
      <c r="AQ147" s="20">
        <f t="shared" si="136"/>
        <v>0.12929265070470042</v>
      </c>
      <c r="AS147" s="17">
        <f t="shared" si="137"/>
        <v>0.22727935300417385</v>
      </c>
      <c r="AT147" s="17">
        <f t="shared" si="138"/>
        <v>7.575978433472455E-2</v>
      </c>
      <c r="AU147" s="18">
        <f t="shared" si="139"/>
        <v>4.3159896896559455E-2</v>
      </c>
      <c r="AV147" s="18">
        <f t="shared" si="140"/>
        <v>0.34619903423545789</v>
      </c>
      <c r="AW147" s="18">
        <f t="shared" si="141"/>
        <v>7.5759784334724717E-2</v>
      </c>
      <c r="AX147" s="18">
        <f t="shared" si="142"/>
        <v>0.37879892167362311</v>
      </c>
      <c r="AY147" s="18">
        <f t="shared" si="143"/>
        <v>0.11526588408220259</v>
      </c>
      <c r="AZ147" s="18">
        <f t="shared" si="144"/>
        <v>0.19210980680367071</v>
      </c>
      <c r="BA147" s="18">
        <f t="shared" si="145"/>
        <v>0.1094438101596337</v>
      </c>
      <c r="BB147" s="18">
        <f t="shared" si="146"/>
        <v>0.41681950104550702</v>
      </c>
      <c r="BC147" s="18">
        <f t="shared" si="147"/>
        <v>7.6843922721468366E-2</v>
      </c>
      <c r="BD147" s="17">
        <f t="shared" si="148"/>
        <v>0.38421961360734169</v>
      </c>
      <c r="BE147" s="20">
        <f t="shared" si="149"/>
        <v>0.76301853528096486</v>
      </c>
      <c r="BF147" s="20">
        <f t="shared" si="150"/>
        <v>0.76301853528096486</v>
      </c>
      <c r="BG147" s="20">
        <f t="shared" si="151"/>
        <v>0.15260370705619314</v>
      </c>
      <c r="BH147" s="20">
        <f t="shared" si="152"/>
        <v>0.15260370705619308</v>
      </c>
    </row>
    <row r="148" spans="1:60" x14ac:dyDescent="0.25">
      <c r="A148" s="1">
        <f t="shared" si="153"/>
        <v>143</v>
      </c>
      <c r="B148" s="1">
        <v>0.6</v>
      </c>
      <c r="C148" s="1">
        <v>0.3</v>
      </c>
      <c r="D148" s="5">
        <f t="shared" si="115"/>
        <v>1.1663967905839406E-3</v>
      </c>
      <c r="E148" s="5">
        <f t="shared" si="116"/>
        <v>2.9159919764598502E-3</v>
      </c>
      <c r="F148" s="5">
        <f t="shared" si="117"/>
        <v>99.258910207718714</v>
      </c>
      <c r="G148" s="5">
        <f t="shared" si="118"/>
        <v>97.875042193343631</v>
      </c>
      <c r="H148" s="5">
        <f t="shared" si="119"/>
        <v>171.46823586497752</v>
      </c>
      <c r="I148" s="2">
        <f t="shared" si="106"/>
        <v>0.19190353656414061</v>
      </c>
      <c r="J148" s="2">
        <f t="shared" si="107"/>
        <v>0.21520797506971556</v>
      </c>
      <c r="K148" s="2">
        <f t="shared" si="120"/>
        <v>0.20344294491235737</v>
      </c>
      <c r="L148" s="5">
        <f t="shared" si="108"/>
        <v>4.0236198292815236E-3</v>
      </c>
      <c r="M148" s="5">
        <f t="shared" si="109"/>
        <v>3.9668533270507773E-3</v>
      </c>
      <c r="N148" s="5">
        <f t="shared" si="121"/>
        <v>3.8600944679232619E-3</v>
      </c>
      <c r="O148" s="5">
        <f t="shared" si="122"/>
        <v>3.8395998939381769E-3</v>
      </c>
      <c r="Q148" s="5">
        <f t="shared" si="110"/>
        <v>1.0000000000000007</v>
      </c>
      <c r="R148" s="5">
        <f t="shared" si="111"/>
        <v>3.7071945458423566E-3</v>
      </c>
      <c r="S148" s="5">
        <f t="shared" si="112"/>
        <v>3.707194545842354E-3</v>
      </c>
      <c r="T148" s="2">
        <f t="shared" si="113"/>
        <v>0.25000000000000022</v>
      </c>
      <c r="U148" s="2">
        <f t="shared" si="114"/>
        <v>0.25000000000000022</v>
      </c>
      <c r="W148" s="5">
        <f t="shared" si="123"/>
        <v>9.6814951833106289E-3</v>
      </c>
      <c r="X148" s="5">
        <f t="shared" si="124"/>
        <v>-3.0312402174107356E-2</v>
      </c>
      <c r="Y148" s="5">
        <f t="shared" si="125"/>
        <v>-9.6814951833106289E-3</v>
      </c>
      <c r="Z148" s="5">
        <f t="shared" si="126"/>
        <v>-4.3831789479078731E-2</v>
      </c>
      <c r="AA148" s="21"/>
      <c r="AB148" s="1">
        <f>L148*B148*F148</f>
        <v>0.23962807160679075</v>
      </c>
      <c r="AC148" s="1">
        <f>M148*H148*D148*F148</f>
        <v>7.8749107639384641E-2</v>
      </c>
      <c r="AD148" s="1">
        <f>$C$2*D148*F148-AC148</f>
        <v>3.7026166663758006E-2</v>
      </c>
      <c r="AE148" s="1">
        <f t="shared" si="127"/>
        <v>0.35540334590993339</v>
      </c>
      <c r="AF148" s="1">
        <f t="shared" si="128"/>
        <v>6.1097706658656409E-2</v>
      </c>
      <c r="AG148" s="1">
        <f t="shared" si="129"/>
        <v>0.3794748859048318</v>
      </c>
      <c r="AH148" s="1">
        <f>L148*C148*G148</f>
        <v>0.11814358816827097</v>
      </c>
      <c r="AI148" s="1">
        <f>M148*H148*E148*G148</f>
        <v>0.19412796837995003</v>
      </c>
      <c r="AJ148" s="1">
        <f>$C$2*E148*G148-AI148</f>
        <v>9.1274869351509275E-2</v>
      </c>
      <c r="AK148" s="1">
        <f t="shared" si="130"/>
        <v>0.40354642589973033</v>
      </c>
      <c r="AL148" s="1">
        <f t="shared" si="131"/>
        <v>6.7203329356610803E-2</v>
      </c>
      <c r="AM148" s="1">
        <f t="shared" si="132"/>
        <v>0.3794748859048318</v>
      </c>
      <c r="AN148" s="20">
        <f t="shared" si="133"/>
        <v>0.75894977180966372</v>
      </c>
      <c r="AO148" s="20">
        <f t="shared" si="134"/>
        <v>0.75894977180966361</v>
      </c>
      <c r="AP148" s="20">
        <f t="shared" si="135"/>
        <v>0.12830103601526727</v>
      </c>
      <c r="AQ148" s="20">
        <f t="shared" si="136"/>
        <v>0.12830103601526721</v>
      </c>
      <c r="AS148" s="17">
        <f t="shared" si="137"/>
        <v>0.22078325432898663</v>
      </c>
      <c r="AT148" s="17">
        <f t="shared" si="138"/>
        <v>7.3594418109662121E-2</v>
      </c>
      <c r="AU148" s="18">
        <f t="shared" si="139"/>
        <v>4.2180856193480526E-2</v>
      </c>
      <c r="AV148" s="18">
        <f t="shared" si="140"/>
        <v>0.33655852863212932</v>
      </c>
      <c r="AW148" s="18">
        <f t="shared" si="141"/>
        <v>7.3594418109662288E-2</v>
      </c>
      <c r="AX148" s="18">
        <f t="shared" si="142"/>
        <v>0.36797209054831104</v>
      </c>
      <c r="AY148" s="18">
        <f t="shared" si="143"/>
        <v>0.10885254677797622</v>
      </c>
      <c r="AZ148" s="18">
        <f t="shared" si="144"/>
        <v>0.18142091129662674</v>
      </c>
      <c r="BA148" s="18">
        <f t="shared" si="145"/>
        <v>0.10398192643483256</v>
      </c>
      <c r="BB148" s="18">
        <f t="shared" si="146"/>
        <v>0.39425538450943554</v>
      </c>
      <c r="BC148" s="18">
        <f t="shared" si="147"/>
        <v>7.2568364518650785E-2</v>
      </c>
      <c r="BD148" s="17">
        <f t="shared" si="148"/>
        <v>0.36284182259325376</v>
      </c>
      <c r="BE148" s="20">
        <f t="shared" si="149"/>
        <v>0.73081391314156485</v>
      </c>
      <c r="BF148" s="20">
        <f t="shared" si="150"/>
        <v>0.73081391314156474</v>
      </c>
      <c r="BG148" s="20">
        <f t="shared" si="151"/>
        <v>0.14616278262831309</v>
      </c>
      <c r="BH148" s="20">
        <f t="shared" si="152"/>
        <v>0.14616278262831306</v>
      </c>
    </row>
    <row r="149" spans="1:60" x14ac:dyDescent="0.25">
      <c r="A149" s="1">
        <f t="shared" si="153"/>
        <v>144</v>
      </c>
      <c r="B149" s="1">
        <v>0.6</v>
      </c>
      <c r="C149" s="1">
        <v>0.3</v>
      </c>
      <c r="D149" s="5">
        <f t="shared" si="115"/>
        <v>1.1197409189605829E-3</v>
      </c>
      <c r="E149" s="5">
        <f t="shared" si="116"/>
        <v>2.7993522974014561E-3</v>
      </c>
      <c r="F149" s="5">
        <f t="shared" si="117"/>
        <v>97.857127267264616</v>
      </c>
      <c r="G149" s="5">
        <f t="shared" si="118"/>
        <v>99.25728147197097</v>
      </c>
      <c r="H149" s="5">
        <f t="shared" si="119"/>
        <v>178.61274569268491</v>
      </c>
      <c r="I149" s="2">
        <f t="shared" si="106"/>
        <v>0.20815628029017441</v>
      </c>
      <c r="J149" s="2">
        <f t="shared" si="107"/>
        <v>0.18485347957711573</v>
      </c>
      <c r="K149" s="2">
        <f t="shared" si="120"/>
        <v>0.19639142019558209</v>
      </c>
      <c r="L149" s="5">
        <f t="shared" si="108"/>
        <v>3.8230813244947608E-3</v>
      </c>
      <c r="M149" s="5">
        <f t="shared" si="109"/>
        <v>3.8771363710394338E-3</v>
      </c>
      <c r="N149" s="5">
        <f t="shared" si="121"/>
        <v>3.6720555550492583E-3</v>
      </c>
      <c r="O149" s="5">
        <f t="shared" si="122"/>
        <v>3.6914568532205524E-3</v>
      </c>
      <c r="Q149" s="5">
        <f t="shared" si="110"/>
        <v>1.0000000000000007</v>
      </c>
      <c r="R149" s="5">
        <f t="shared" si="111"/>
        <v>3.5667484255643787E-3</v>
      </c>
      <c r="S149" s="5">
        <f t="shared" si="112"/>
        <v>3.5667484255643765E-3</v>
      </c>
      <c r="T149" s="2">
        <f t="shared" si="113"/>
        <v>0.25000000000000022</v>
      </c>
      <c r="U149" s="2">
        <f t="shared" si="114"/>
        <v>0.25000000000000044</v>
      </c>
      <c r="W149" s="5">
        <f t="shared" si="123"/>
        <v>-9.7378627968285336E-3</v>
      </c>
      <c r="X149" s="5">
        <f t="shared" si="124"/>
        <v>-3.8136578868276705E-2</v>
      </c>
      <c r="Y149" s="5">
        <f t="shared" si="125"/>
        <v>9.7378627968280895E-3</v>
      </c>
      <c r="Z149" s="5">
        <f t="shared" si="126"/>
        <v>-2.4374095224417691E-2</v>
      </c>
      <c r="AA149" s="21"/>
      <c r="AB149" s="1">
        <f>L149*B149*F149</f>
        <v>0.2244694534345118</v>
      </c>
      <c r="AC149" s="1">
        <f>M149*H149*D149*F149</f>
        <v>7.5881085458669242E-2</v>
      </c>
      <c r="AD149" s="1">
        <f>$C$2*D149*F149-AC149</f>
        <v>3.3693544154420357E-2</v>
      </c>
      <c r="AE149" s="1">
        <f t="shared" si="127"/>
        <v>0.33404408304760136</v>
      </c>
      <c r="AF149" s="1">
        <f t="shared" si="128"/>
        <v>6.2519850959153953E-2</v>
      </c>
      <c r="AG149" s="1">
        <f t="shared" si="129"/>
        <v>0.362870389852335</v>
      </c>
      <c r="AH149" s="1">
        <f>L149*C149*G149</f>
        <v>0.11384059773468361</v>
      </c>
      <c r="AI149" s="1">
        <f>M149*H149*E149*G149</f>
        <v>0.1924170080427384</v>
      </c>
      <c r="AJ149" s="1">
        <f>$C$2*E149*G149-AI149</f>
        <v>8.543909087964649E-2</v>
      </c>
      <c r="AK149" s="1">
        <f t="shared" si="130"/>
        <v>0.39169669665706852</v>
      </c>
      <c r="AL149" s="1">
        <f t="shared" si="131"/>
        <v>5.6612784074912992E-2</v>
      </c>
      <c r="AM149" s="1">
        <f t="shared" si="132"/>
        <v>0.362870389852335</v>
      </c>
      <c r="AN149" s="20">
        <f t="shared" si="133"/>
        <v>0.72574077970466988</v>
      </c>
      <c r="AO149" s="20">
        <f t="shared" si="134"/>
        <v>0.72574077970466999</v>
      </c>
      <c r="AP149" s="20">
        <f t="shared" si="135"/>
        <v>0.11913263503406685</v>
      </c>
      <c r="AQ149" s="20">
        <f t="shared" si="136"/>
        <v>0.11913263503406694</v>
      </c>
      <c r="AS149" s="17">
        <f t="shared" si="137"/>
        <v>0.20941905276646144</v>
      </c>
      <c r="AT149" s="17">
        <f t="shared" si="138"/>
        <v>6.9806350922153745E-2</v>
      </c>
      <c r="AU149" s="18">
        <f t="shared" si="139"/>
        <v>3.9768278690935854E-2</v>
      </c>
      <c r="AV149" s="18">
        <f t="shared" si="140"/>
        <v>0.31899368237955106</v>
      </c>
      <c r="AW149" s="18">
        <f t="shared" si="141"/>
        <v>6.9806350922153884E-2</v>
      </c>
      <c r="AX149" s="18">
        <f t="shared" si="142"/>
        <v>0.34903175461076907</v>
      </c>
      <c r="AY149" s="18">
        <f t="shared" si="143"/>
        <v>0.10620772572478585</v>
      </c>
      <c r="AZ149" s="18">
        <f t="shared" si="144"/>
        <v>0.17701287620797612</v>
      </c>
      <c r="BA149" s="18">
        <f t="shared" si="145"/>
        <v>0.10084322271440876</v>
      </c>
      <c r="BB149" s="18">
        <f t="shared" si="146"/>
        <v>0.38406382464717076</v>
      </c>
      <c r="BC149" s="18">
        <f t="shared" si="147"/>
        <v>7.0805150483190665E-2</v>
      </c>
      <c r="BD149" s="17">
        <f t="shared" si="148"/>
        <v>0.35402575241595263</v>
      </c>
      <c r="BE149" s="20">
        <f t="shared" si="149"/>
        <v>0.70305750702672176</v>
      </c>
      <c r="BF149" s="20">
        <f t="shared" si="150"/>
        <v>0.70305750702672176</v>
      </c>
      <c r="BG149" s="20">
        <f t="shared" si="151"/>
        <v>0.14061150140534462</v>
      </c>
      <c r="BH149" s="20">
        <f t="shared" si="152"/>
        <v>0.14061150140534456</v>
      </c>
    </row>
    <row r="150" spans="1:60" x14ac:dyDescent="0.25">
      <c r="A150" s="1">
        <f t="shared" si="153"/>
        <v>145</v>
      </c>
      <c r="B150" s="1">
        <v>0.6</v>
      </c>
      <c r="C150" s="1">
        <v>0.3</v>
      </c>
      <c r="D150" s="5">
        <f t="shared" si="115"/>
        <v>1.0749512822021596E-3</v>
      </c>
      <c r="E150" s="5">
        <f t="shared" si="116"/>
        <v>2.6873782055053977E-3</v>
      </c>
      <c r="F150" s="5">
        <f t="shared" si="117"/>
        <v>99.239016419111877</v>
      </c>
      <c r="G150" s="5">
        <f t="shared" si="118"/>
        <v>97.855620046397419</v>
      </c>
      <c r="H150" s="5">
        <f t="shared" si="119"/>
        <v>186.05494342988013</v>
      </c>
      <c r="I150" s="2">
        <f t="shared" si="106"/>
        <v>0.19190468413331896</v>
      </c>
      <c r="J150" s="2">
        <f t="shared" si="107"/>
        <v>0.21520580764747521</v>
      </c>
      <c r="K150" s="2">
        <f t="shared" si="120"/>
        <v>0.20344246702983448</v>
      </c>
      <c r="L150" s="5">
        <f t="shared" si="108"/>
        <v>3.7081651585916032E-3</v>
      </c>
      <c r="M150" s="5">
        <f t="shared" si="109"/>
        <v>3.6558566230207013E-3</v>
      </c>
      <c r="N150" s="5">
        <f t="shared" si="121"/>
        <v>3.5574606786688118E-3</v>
      </c>
      <c r="O150" s="5">
        <f t="shared" si="122"/>
        <v>3.5385755847405606E-3</v>
      </c>
      <c r="Q150" s="5">
        <f t="shared" si="110"/>
        <v>1.0000000000000007</v>
      </c>
      <c r="R150" s="5">
        <f t="shared" si="111"/>
        <v>3.4165510245966245E-3</v>
      </c>
      <c r="S150" s="5">
        <f t="shared" si="112"/>
        <v>3.4165510245966224E-3</v>
      </c>
      <c r="T150" s="2">
        <f t="shared" si="113"/>
        <v>0.25000000000000044</v>
      </c>
      <c r="U150" s="2">
        <f t="shared" si="114"/>
        <v>0.25000000000000044</v>
      </c>
      <c r="W150" s="5">
        <f t="shared" si="123"/>
        <v>9.6801221189133368E-3</v>
      </c>
      <c r="X150" s="5">
        <f t="shared" si="124"/>
        <v>-3.0312920554597778E-2</v>
      </c>
      <c r="Y150" s="5">
        <f t="shared" si="125"/>
        <v>-9.6801221189137809E-3</v>
      </c>
      <c r="Z150" s="5">
        <f t="shared" si="126"/>
        <v>-4.3830402254613654E-2</v>
      </c>
      <c r="AA150" s="21"/>
      <c r="AB150" s="1">
        <f>L150*B150*F150</f>
        <v>0.2207967978349504</v>
      </c>
      <c r="AC150" s="1">
        <f>M150*H150*D150*F150</f>
        <v>7.2560723087574025E-2</v>
      </c>
      <c r="AD150" s="1">
        <f>$C$2*D150*F150-AC150</f>
        <v>3.411638485663146E-2</v>
      </c>
      <c r="AE150" s="1">
        <f t="shared" si="127"/>
        <v>0.32747390577915592</v>
      </c>
      <c r="AF150" s="1">
        <f t="shared" si="128"/>
        <v>5.6296682390770625E-2</v>
      </c>
      <c r="AG150" s="1">
        <f t="shared" si="129"/>
        <v>0.34965420331329505</v>
      </c>
      <c r="AH150" s="1">
        <f>L150*C150*G150</f>
        <v>0.10885944024852869</v>
      </c>
      <c r="AI150" s="1">
        <f>M150*H150*E150*G150</f>
        <v>0.17887305832320949</v>
      </c>
      <c r="AJ150" s="1">
        <f>$C$2*E150*G150-AI150</f>
        <v>8.4102002275696031E-2</v>
      </c>
      <c r="AK150" s="1">
        <f t="shared" si="130"/>
        <v>0.37183450084743419</v>
      </c>
      <c r="AL150" s="1">
        <f t="shared" si="131"/>
        <v>6.1921704741556893E-2</v>
      </c>
      <c r="AM150" s="1">
        <f t="shared" si="132"/>
        <v>0.34965420331329505</v>
      </c>
      <c r="AN150" s="20">
        <f t="shared" si="133"/>
        <v>0.69930840662659011</v>
      </c>
      <c r="AO150" s="20">
        <f t="shared" si="134"/>
        <v>0.69930840662659011</v>
      </c>
      <c r="AP150" s="20">
        <f t="shared" si="135"/>
        <v>0.11821838713232749</v>
      </c>
      <c r="AQ150" s="20">
        <f t="shared" si="136"/>
        <v>0.11821838713232752</v>
      </c>
      <c r="AS150" s="17">
        <f t="shared" si="137"/>
        <v>0.20343309793600675</v>
      </c>
      <c r="AT150" s="17">
        <f t="shared" si="138"/>
        <v>6.7811032645335514E-2</v>
      </c>
      <c r="AU150" s="18">
        <f t="shared" si="139"/>
        <v>3.886607529886997E-2</v>
      </c>
      <c r="AV150" s="18">
        <f t="shared" si="140"/>
        <v>0.31011020588021226</v>
      </c>
      <c r="AW150" s="18">
        <f t="shared" si="141"/>
        <v>6.7811032645335681E-2</v>
      </c>
      <c r="AX150" s="18">
        <f t="shared" si="142"/>
        <v>0.33905516322667795</v>
      </c>
      <c r="AY150" s="18">
        <f t="shared" si="143"/>
        <v>0.10029861567961713</v>
      </c>
      <c r="AZ150" s="18">
        <f t="shared" si="144"/>
        <v>0.16716435946602828</v>
      </c>
      <c r="BA150" s="18">
        <f t="shared" si="145"/>
        <v>9.5810701132877235E-2</v>
      </c>
      <c r="BB150" s="18">
        <f t="shared" si="146"/>
        <v>0.36327367627852269</v>
      </c>
      <c r="BC150" s="18">
        <f t="shared" si="147"/>
        <v>6.6865743786411497E-2</v>
      </c>
      <c r="BD150" s="17">
        <f t="shared" si="148"/>
        <v>0.3343287189320569</v>
      </c>
      <c r="BE150" s="20">
        <f t="shared" si="149"/>
        <v>0.67338388215873501</v>
      </c>
      <c r="BF150" s="20">
        <f t="shared" si="150"/>
        <v>0.67338388215873479</v>
      </c>
      <c r="BG150" s="20">
        <f t="shared" si="151"/>
        <v>0.13467677643174719</v>
      </c>
      <c r="BH150" s="20">
        <f t="shared" si="152"/>
        <v>0.13467677643174719</v>
      </c>
    </row>
    <row r="151" spans="1:60" x14ac:dyDescent="0.25">
      <c r="A151" s="1">
        <f t="shared" si="153"/>
        <v>146</v>
      </c>
      <c r="B151" s="1">
        <v>0.6</v>
      </c>
      <c r="C151" s="1">
        <v>0.3</v>
      </c>
      <c r="D151" s="5">
        <f t="shared" si="115"/>
        <v>1.0319532309140732E-3</v>
      </c>
      <c r="E151" s="5">
        <f t="shared" si="116"/>
        <v>2.5798830772851816E-3</v>
      </c>
      <c r="F151" s="5">
        <f t="shared" si="117"/>
        <v>97.83771378823478</v>
      </c>
      <c r="G151" s="5">
        <f t="shared" si="118"/>
        <v>99.237388455286222</v>
      </c>
      <c r="H151" s="5">
        <f t="shared" si="119"/>
        <v>193.80723273945847</v>
      </c>
      <c r="I151" s="2">
        <f t="shared" si="106"/>
        <v>0.20815511547855081</v>
      </c>
      <c r="J151" s="2">
        <f t="shared" si="107"/>
        <v>0.18485562990873028</v>
      </c>
      <c r="K151" s="2">
        <f t="shared" si="120"/>
        <v>0.19639194528240433</v>
      </c>
      <c r="L151" s="5">
        <f t="shared" si="108"/>
        <v>3.5233541799388202E-3</v>
      </c>
      <c r="M151" s="5">
        <f t="shared" si="109"/>
        <v>3.5731642510415801E-3</v>
      </c>
      <c r="N151" s="5">
        <f t="shared" si="121"/>
        <v>3.3841685225769725E-3</v>
      </c>
      <c r="O151" s="5">
        <f t="shared" si="122"/>
        <v>3.4020462329353569E-3</v>
      </c>
      <c r="Q151" s="5">
        <f t="shared" si="110"/>
        <v>1.0000000000000009</v>
      </c>
      <c r="R151" s="5">
        <f t="shared" si="111"/>
        <v>3.2871148308365838E-3</v>
      </c>
      <c r="S151" s="5">
        <f t="shared" si="112"/>
        <v>3.2871148308365808E-3</v>
      </c>
      <c r="T151" s="2">
        <f t="shared" si="113"/>
        <v>0.25000000000000067</v>
      </c>
      <c r="U151" s="2">
        <f t="shared" si="114"/>
        <v>0.25000000000000022</v>
      </c>
      <c r="W151" s="5">
        <f t="shared" si="123"/>
        <v>-9.7364734423915911E-3</v>
      </c>
      <c r="X151" s="5">
        <f t="shared" si="124"/>
        <v>-3.8135984402645873E-2</v>
      </c>
      <c r="Y151" s="5">
        <f t="shared" si="125"/>
        <v>9.736473442391258E-3</v>
      </c>
      <c r="Z151" s="5">
        <f t="shared" si="126"/>
        <v>-2.4375475866092122E-2</v>
      </c>
      <c r="AA151" s="21"/>
      <c r="AB151" s="1">
        <f>L151*B151*F151</f>
        <v>0.20683015069886093</v>
      </c>
      <c r="AC151" s="1">
        <f>M151*H151*D151*F151</f>
        <v>6.9918044262351639E-2</v>
      </c>
      <c r="AD151" s="1">
        <f>$C$2*D151*F151-AC151</f>
        <v>3.1045900586663608E-2</v>
      </c>
      <c r="AE151" s="1">
        <f t="shared" si="127"/>
        <v>0.30779409554787618</v>
      </c>
      <c r="AF151" s="1">
        <f t="shared" si="128"/>
        <v>5.7606552480631665E-2</v>
      </c>
      <c r="AG151" s="1">
        <f t="shared" si="129"/>
        <v>0.33435474744184424</v>
      </c>
      <c r="AH151" s="1">
        <f>L151*C151*G151</f>
        <v>0.10489454022604353</v>
      </c>
      <c r="AI151" s="1">
        <f>M151*H151*E151*G151</f>
        <v>0.17729574439757737</v>
      </c>
      <c r="AJ151" s="1">
        <f>$C$2*E151*G151-AI151</f>
        <v>7.872511471219143E-2</v>
      </c>
      <c r="AK151" s="1">
        <f t="shared" si="130"/>
        <v>0.36091539933581229</v>
      </c>
      <c r="AL151" s="1">
        <f t="shared" si="131"/>
        <v>5.2164462818223345E-2</v>
      </c>
      <c r="AM151" s="1">
        <f t="shared" si="132"/>
        <v>0.33435474744184424</v>
      </c>
      <c r="AN151" s="20">
        <f t="shared" si="133"/>
        <v>0.66870949488368847</v>
      </c>
      <c r="AO151" s="20">
        <f t="shared" si="134"/>
        <v>0.66870949488368847</v>
      </c>
      <c r="AP151" s="20">
        <f t="shared" si="135"/>
        <v>0.10977101529885504</v>
      </c>
      <c r="AQ151" s="20">
        <f t="shared" si="136"/>
        <v>0.10977101529885501</v>
      </c>
      <c r="AS151" s="17">
        <f t="shared" si="137"/>
        <v>0.19296228000507085</v>
      </c>
      <c r="AT151" s="17">
        <f t="shared" si="138"/>
        <v>6.4320760001690208E-2</v>
      </c>
      <c r="AU151" s="18">
        <f t="shared" si="139"/>
        <v>3.6643184847325039E-2</v>
      </c>
      <c r="AV151" s="18">
        <f t="shared" si="140"/>
        <v>0.29392622485408609</v>
      </c>
      <c r="AW151" s="18">
        <f t="shared" si="141"/>
        <v>6.4320760001690402E-2</v>
      </c>
      <c r="AX151" s="18">
        <f t="shared" si="142"/>
        <v>0.32160380000845146</v>
      </c>
      <c r="AY151" s="18">
        <f t="shared" si="143"/>
        <v>9.7861407409458742E-2</v>
      </c>
      <c r="AZ151" s="18">
        <f t="shared" si="144"/>
        <v>0.16310234568243095</v>
      </c>
      <c r="BA151" s="18">
        <f t="shared" si="145"/>
        <v>9.291851342733784E-2</v>
      </c>
      <c r="BB151" s="18">
        <f t="shared" si="146"/>
        <v>0.3538822665192275</v>
      </c>
      <c r="BC151" s="18">
        <f t="shared" si="147"/>
        <v>6.5240938272972532E-2</v>
      </c>
      <c r="BD151" s="17">
        <f t="shared" si="148"/>
        <v>0.32620469136486224</v>
      </c>
      <c r="BE151" s="20">
        <f t="shared" si="149"/>
        <v>0.64780849137331353</v>
      </c>
      <c r="BF151" s="20">
        <f t="shared" si="150"/>
        <v>0.64780849137331376</v>
      </c>
      <c r="BG151" s="20">
        <f t="shared" si="151"/>
        <v>0.12956169827466288</v>
      </c>
      <c r="BH151" s="20">
        <f t="shared" si="152"/>
        <v>0.12956169827466293</v>
      </c>
    </row>
    <row r="152" spans="1:60" x14ac:dyDescent="0.25">
      <c r="A152" s="1">
        <f t="shared" si="153"/>
        <v>147</v>
      </c>
      <c r="B152" s="1">
        <v>0.6</v>
      </c>
      <c r="C152" s="1">
        <v>0.3</v>
      </c>
      <c r="D152" s="5">
        <f t="shared" si="115"/>
        <v>9.9067510167751027E-4</v>
      </c>
      <c r="E152" s="5">
        <f t="shared" si="116"/>
        <v>2.4766877541937743E-3</v>
      </c>
      <c r="F152" s="5">
        <f t="shared" si="117"/>
        <v>99.219132238994263</v>
      </c>
      <c r="G152" s="5">
        <f t="shared" si="118"/>
        <v>97.836207314504051</v>
      </c>
      <c r="H152" s="5">
        <f t="shared" si="119"/>
        <v>201.88253410360258</v>
      </c>
      <c r="I152" s="2">
        <f t="shared" si="106"/>
        <v>0.19190583180804133</v>
      </c>
      <c r="J152" s="2">
        <f t="shared" si="107"/>
        <v>0.21520364002922432</v>
      </c>
      <c r="K152" s="2">
        <f t="shared" si="120"/>
        <v>0.20344198910045486</v>
      </c>
      <c r="L152" s="5">
        <f t="shared" si="108"/>
        <v>3.4174423593496847E-3</v>
      </c>
      <c r="M152" s="5">
        <f t="shared" si="109"/>
        <v>3.3692417005965021E-3</v>
      </c>
      <c r="N152" s="5">
        <f t="shared" si="121"/>
        <v>3.2785535651283721E-3</v>
      </c>
      <c r="O152" s="5">
        <f t="shared" si="122"/>
        <v>3.2611515561346057E-3</v>
      </c>
      <c r="Q152" s="5">
        <f t="shared" si="110"/>
        <v>1.0000000000000009</v>
      </c>
      <c r="R152" s="5">
        <f t="shared" si="111"/>
        <v>3.1486939138196226E-3</v>
      </c>
      <c r="S152" s="5">
        <f t="shared" si="112"/>
        <v>3.14869391381962E-3</v>
      </c>
      <c r="T152" s="2">
        <f t="shared" si="113"/>
        <v>0.25000000000000044</v>
      </c>
      <c r="U152" s="2">
        <f t="shared" si="114"/>
        <v>0.25000000000000044</v>
      </c>
      <c r="W152" s="5">
        <f t="shared" si="123"/>
        <v>9.6787489284400063E-3</v>
      </c>
      <c r="X152" s="5">
        <f t="shared" si="124"/>
        <v>-3.0313438987686903E-2</v>
      </c>
      <c r="Y152" s="5">
        <f t="shared" si="125"/>
        <v>-9.6787489284401174E-3</v>
      </c>
      <c r="Z152" s="5">
        <f t="shared" si="126"/>
        <v>-4.3829014904406938E-2</v>
      </c>
      <c r="AA152" s="21"/>
      <c r="AB152" s="1">
        <f>L152*B152*F152</f>
        <v>0.20344539922287416</v>
      </c>
      <c r="AC152" s="1">
        <f>M152*H152*D152*F152</f>
        <v>6.6858647567323626E-2</v>
      </c>
      <c r="AD152" s="1">
        <f>$C$2*D152*F152-AC152</f>
        <v>3.1435276351896357E-2</v>
      </c>
      <c r="AE152" s="1">
        <f t="shared" si="127"/>
        <v>0.30173932314209417</v>
      </c>
      <c r="AF152" s="1">
        <f t="shared" si="128"/>
        <v>5.1872922940352645E-2</v>
      </c>
      <c r="AG152" s="1">
        <f t="shared" si="129"/>
        <v>0.32217696973055043</v>
      </c>
      <c r="AH152" s="1">
        <f>L152*C152*G152</f>
        <v>0.10030487974641109</v>
      </c>
      <c r="AI152" s="1">
        <f>M152*H152*E152*G152</f>
        <v>0.16481691475611562</v>
      </c>
      <c r="AJ152" s="1">
        <f>$C$2*E152*G152-AI152</f>
        <v>7.7492821816479929E-2</v>
      </c>
      <c r="AK152" s="1">
        <f t="shared" si="130"/>
        <v>0.34261461631900664</v>
      </c>
      <c r="AL152" s="1">
        <f t="shared" si="131"/>
        <v>5.7055175228023725E-2</v>
      </c>
      <c r="AM152" s="1">
        <f t="shared" si="132"/>
        <v>0.32217696973055043</v>
      </c>
      <c r="AN152" s="20">
        <f t="shared" si="133"/>
        <v>0.64435393946110087</v>
      </c>
      <c r="AO152" s="20">
        <f t="shared" si="134"/>
        <v>0.64435393946110087</v>
      </c>
      <c r="AP152" s="20">
        <f t="shared" si="135"/>
        <v>0.10892809816837629</v>
      </c>
      <c r="AQ152" s="20">
        <f t="shared" si="136"/>
        <v>0.10892809816837637</v>
      </c>
      <c r="AS152" s="17">
        <f t="shared" si="137"/>
        <v>0.18744640668923132</v>
      </c>
      <c r="AT152" s="17">
        <f t="shared" si="138"/>
        <v>6.2482135563077024E-2</v>
      </c>
      <c r="AU152" s="18">
        <f t="shared" si="139"/>
        <v>3.581178835614296E-2</v>
      </c>
      <c r="AV152" s="18">
        <f t="shared" si="140"/>
        <v>0.28574033060845128</v>
      </c>
      <c r="AW152" s="18">
        <f t="shared" si="141"/>
        <v>6.2482135563077218E-2</v>
      </c>
      <c r="AX152" s="18">
        <f t="shared" si="142"/>
        <v>0.31241067781538556</v>
      </c>
      <c r="AY152" s="18">
        <f t="shared" si="143"/>
        <v>9.2416881156712122E-2</v>
      </c>
      <c r="AZ152" s="18">
        <f t="shared" si="144"/>
        <v>0.15402813526118658</v>
      </c>
      <c r="BA152" s="18">
        <f t="shared" si="145"/>
        <v>8.8281601311408969E-2</v>
      </c>
      <c r="BB152" s="18">
        <f t="shared" si="146"/>
        <v>0.33472661772930767</v>
      </c>
      <c r="BC152" s="18">
        <f t="shared" si="147"/>
        <v>6.1611254104474794E-2</v>
      </c>
      <c r="BD152" s="17">
        <f t="shared" si="148"/>
        <v>0.3080562705223735</v>
      </c>
      <c r="BE152" s="20">
        <f t="shared" si="149"/>
        <v>0.62046694833775895</v>
      </c>
      <c r="BF152" s="20">
        <f t="shared" si="150"/>
        <v>0.62046694833775906</v>
      </c>
      <c r="BG152" s="20">
        <f t="shared" si="151"/>
        <v>0.12409338966755193</v>
      </c>
      <c r="BH152" s="20">
        <f t="shared" si="152"/>
        <v>0.12409338966755201</v>
      </c>
    </row>
    <row r="153" spans="1:60" x14ac:dyDescent="0.25">
      <c r="A153" s="1">
        <f t="shared" si="153"/>
        <v>148</v>
      </c>
      <c r="B153" s="1">
        <v>0.6</v>
      </c>
      <c r="C153" s="1">
        <v>0.3</v>
      </c>
      <c r="D153" s="5">
        <f t="shared" si="115"/>
        <v>9.5104809761040979E-4</v>
      </c>
      <c r="E153" s="5">
        <f t="shared" si="116"/>
        <v>2.3776202440260233E-3</v>
      </c>
      <c r="F153" s="5">
        <f t="shared" si="117"/>
        <v>97.818309720239839</v>
      </c>
      <c r="G153" s="5">
        <f t="shared" si="118"/>
        <v>99.217505046735383</v>
      </c>
      <c r="H153" s="5">
        <f t="shared" si="119"/>
        <v>210.29430635791937</v>
      </c>
      <c r="I153" s="2">
        <f t="shared" si="106"/>
        <v>0.20815395056232222</v>
      </c>
      <c r="J153" s="2">
        <f t="shared" si="107"/>
        <v>0.18485778043714673</v>
      </c>
      <c r="K153" s="2">
        <f t="shared" si="120"/>
        <v>0.19639247041364483</v>
      </c>
      <c r="L153" s="5">
        <f t="shared" si="108"/>
        <v>3.2471254531283955E-3</v>
      </c>
      <c r="M153" s="5">
        <f t="shared" si="109"/>
        <v>3.2930239077530988E-3</v>
      </c>
      <c r="N153" s="5">
        <f t="shared" si="121"/>
        <v>3.1188516671923684E-3</v>
      </c>
      <c r="O153" s="5">
        <f t="shared" si="122"/>
        <v>3.1353254368473526E-3</v>
      </c>
      <c r="Q153" s="5">
        <f t="shared" si="110"/>
        <v>1.0000000000000007</v>
      </c>
      <c r="R153" s="5">
        <f t="shared" si="111"/>
        <v>3.0294045505165896E-3</v>
      </c>
      <c r="S153" s="5">
        <f t="shared" si="112"/>
        <v>3.0294045505165875E-3</v>
      </c>
      <c r="T153" s="2">
        <f t="shared" si="113"/>
        <v>0.25000000000000044</v>
      </c>
      <c r="U153" s="2">
        <f t="shared" si="114"/>
        <v>0.25000000000000044</v>
      </c>
      <c r="W153" s="5">
        <f t="shared" si="123"/>
        <v>-9.7350839627708963E-3</v>
      </c>
      <c r="X153" s="5">
        <f t="shared" si="124"/>
        <v>-3.8135389888332871E-2</v>
      </c>
      <c r="Y153" s="5">
        <f t="shared" si="125"/>
        <v>9.7350839627710073E-3</v>
      </c>
      <c r="Z153" s="5">
        <f t="shared" si="126"/>
        <v>-2.4376856633784416E-2</v>
      </c>
      <c r="AA153" s="21"/>
      <c r="AB153" s="1">
        <f>L153*B153*F153</f>
        <v>0.1905769939647525</v>
      </c>
      <c r="AC153" s="1">
        <f>M153*H153*D153*F153</f>
        <v>6.4423606504949396E-2</v>
      </c>
      <c r="AD153" s="1">
        <f>$C$2*D153*F153-AC153</f>
        <v>2.8606310865950557E-2</v>
      </c>
      <c r="AE153" s="1">
        <f t="shared" si="127"/>
        <v>0.28360691133565247</v>
      </c>
      <c r="AF153" s="1">
        <f t="shared" si="128"/>
        <v>5.3079382383532839E-2</v>
      </c>
      <c r="AG153" s="1">
        <f t="shared" si="129"/>
        <v>0.30807998285323474</v>
      </c>
      <c r="AH153" s="1">
        <f>L153*C153*G153</f>
        <v>9.6651505809944846E-2</v>
      </c>
      <c r="AI153" s="1">
        <f>M153*H153*E153*G153</f>
        <v>0.16336280809325654</v>
      </c>
      <c r="AJ153" s="1">
        <f>$C$2*E153*G153-AI153</f>
        <v>7.2538740467615631E-2</v>
      </c>
      <c r="AK153" s="1">
        <f t="shared" si="130"/>
        <v>0.33255305437081706</v>
      </c>
      <c r="AL153" s="1">
        <f t="shared" si="131"/>
        <v>4.8065668950033336E-2</v>
      </c>
      <c r="AM153" s="1">
        <f t="shared" si="132"/>
        <v>0.30807998285323474</v>
      </c>
      <c r="AN153" s="20">
        <f t="shared" si="133"/>
        <v>0.61615996570646958</v>
      </c>
      <c r="AO153" s="20">
        <f t="shared" si="134"/>
        <v>0.61615996570646947</v>
      </c>
      <c r="AP153" s="20">
        <f t="shared" si="135"/>
        <v>0.10114505133356619</v>
      </c>
      <c r="AQ153" s="20">
        <f t="shared" si="136"/>
        <v>0.10114505133356617</v>
      </c>
      <c r="AS153" s="17">
        <f t="shared" si="137"/>
        <v>0.17779873955420142</v>
      </c>
      <c r="AT153" s="17">
        <f t="shared" si="138"/>
        <v>5.9266246518067084E-2</v>
      </c>
      <c r="AU153" s="18">
        <f t="shared" si="139"/>
        <v>3.3763670852832869E-2</v>
      </c>
      <c r="AV153" s="18">
        <f t="shared" si="140"/>
        <v>0.27082865692510139</v>
      </c>
      <c r="AW153" s="18">
        <f t="shared" si="141"/>
        <v>5.9266246518067223E-2</v>
      </c>
      <c r="AX153" s="18">
        <f t="shared" si="142"/>
        <v>0.29633123259033572</v>
      </c>
      <c r="AY153" s="18">
        <f t="shared" si="143"/>
        <v>9.0170988383844852E-2</v>
      </c>
      <c r="AZ153" s="18">
        <f t="shared" si="144"/>
        <v>0.15028498063974119</v>
      </c>
      <c r="BA153" s="18">
        <f t="shared" si="145"/>
        <v>8.5616567921130982E-2</v>
      </c>
      <c r="BB153" s="18">
        <f t="shared" si="146"/>
        <v>0.32607253694471705</v>
      </c>
      <c r="BC153" s="18">
        <f t="shared" si="147"/>
        <v>6.0113992255896614E-2</v>
      </c>
      <c r="BD153" s="17">
        <f t="shared" si="148"/>
        <v>0.30056996127948266</v>
      </c>
      <c r="BE153" s="20">
        <f t="shared" si="149"/>
        <v>0.59690119386981844</v>
      </c>
      <c r="BF153" s="20">
        <f t="shared" si="150"/>
        <v>0.59690119386981833</v>
      </c>
      <c r="BG153" s="20">
        <f t="shared" si="151"/>
        <v>0.11938023877396385</v>
      </c>
      <c r="BH153" s="20">
        <f t="shared" si="152"/>
        <v>0.11938023877396384</v>
      </c>
    </row>
    <row r="154" spans="1:60" x14ac:dyDescent="0.25">
      <c r="A154" s="1">
        <f t="shared" si="153"/>
        <v>149</v>
      </c>
      <c r="B154" s="1">
        <v>0.6</v>
      </c>
      <c r="C154" s="1">
        <v>0.3</v>
      </c>
      <c r="D154" s="5">
        <f t="shared" si="115"/>
        <v>9.1300617370599333E-4</v>
      </c>
      <c r="E154" s="5">
        <f t="shared" si="116"/>
        <v>2.2825154342649822E-3</v>
      </c>
      <c r="F154" s="5">
        <f t="shared" si="117"/>
        <v>99.199257662907314</v>
      </c>
      <c r="G154" s="5">
        <f t="shared" si="118"/>
        <v>97.816803993295068</v>
      </c>
      <c r="H154" s="5">
        <f t="shared" si="119"/>
        <v>219.05656912283268</v>
      </c>
      <c r="I154" s="2">
        <f t="shared" si="106"/>
        <v>0.19190697958820402</v>
      </c>
      <c r="J154" s="2">
        <f t="shared" si="107"/>
        <v>0.21520147221516028</v>
      </c>
      <c r="K154" s="2">
        <f t="shared" si="120"/>
        <v>0.2034415111242609</v>
      </c>
      <c r="L154" s="5">
        <f t="shared" si="108"/>
        <v>3.1495124351907412E-3</v>
      </c>
      <c r="M154" s="5">
        <f t="shared" si="109"/>
        <v>3.1050970562917987E-3</v>
      </c>
      <c r="N154" s="5">
        <f t="shared" si="121"/>
        <v>3.0215129413086162E-3</v>
      </c>
      <c r="O154" s="5">
        <f t="shared" si="122"/>
        <v>3.0054775480988253E-3</v>
      </c>
      <c r="Q154" s="5">
        <f t="shared" si="110"/>
        <v>1.0000000000000007</v>
      </c>
      <c r="R154" s="5">
        <f t="shared" si="111"/>
        <v>2.9018367621882206E-3</v>
      </c>
      <c r="S154" s="5">
        <f t="shared" si="112"/>
        <v>2.9018367621882189E-3</v>
      </c>
      <c r="T154" s="2">
        <f t="shared" si="113"/>
        <v>0.25000000000000022</v>
      </c>
      <c r="U154" s="2">
        <f t="shared" si="114"/>
        <v>0.25000000000000044</v>
      </c>
      <c r="W154" s="5">
        <f t="shared" si="123"/>
        <v>9.6773756120145382E-3</v>
      </c>
      <c r="X154" s="5">
        <f t="shared" si="124"/>
        <v>-3.0313957473330655E-2</v>
      </c>
      <c r="Y154" s="5">
        <f t="shared" si="125"/>
        <v>-9.6773756120147603E-3</v>
      </c>
      <c r="Z154" s="5">
        <f t="shared" si="126"/>
        <v>-4.3827627428585703E-2</v>
      </c>
      <c r="AA154" s="21"/>
      <c r="AB154" s="1">
        <f>L154*B154*F154</f>
        <v>0.1874575773426102</v>
      </c>
      <c r="AC154" s="1">
        <f>M154*H154*D154*F154</f>
        <v>6.1604664591084997E-2</v>
      </c>
      <c r="AD154" s="1">
        <f>$C$2*D154*F154-AC154</f>
        <v>2.8964870082200951E-2</v>
      </c>
      <c r="AE154" s="1">
        <f t="shared" si="127"/>
        <v>0.27802711201589614</v>
      </c>
      <c r="AF154" s="1">
        <f t="shared" si="128"/>
        <v>4.7796782578961909E-2</v>
      </c>
      <c r="AG154" s="1">
        <f t="shared" si="129"/>
        <v>0.29685902451265711</v>
      </c>
      <c r="AH154" s="1">
        <f>L154*C154*G154</f>
        <v>9.2422572164249442E-2</v>
      </c>
      <c r="AI154" s="1">
        <f>M154*H154*E154*G154</f>
        <v>0.15186533506772604</v>
      </c>
      <c r="AJ154" s="1">
        <f>$C$2*E154*G154-AI154</f>
        <v>7.1403029777442506E-2</v>
      </c>
      <c r="AK154" s="1">
        <f t="shared" si="130"/>
        <v>0.31569093700941797</v>
      </c>
      <c r="AL154" s="1">
        <f t="shared" si="131"/>
        <v>5.2571117280681645E-2</v>
      </c>
      <c r="AM154" s="1">
        <f t="shared" si="132"/>
        <v>0.29685902451265711</v>
      </c>
      <c r="AN154" s="20">
        <f t="shared" si="133"/>
        <v>0.59371804902531411</v>
      </c>
      <c r="AO154" s="20">
        <f t="shared" si="134"/>
        <v>0.59371804902531422</v>
      </c>
      <c r="AP154" s="20">
        <f t="shared" si="135"/>
        <v>0.10036789985964345</v>
      </c>
      <c r="AQ154" s="20">
        <f t="shared" si="136"/>
        <v>0.10036789985964356</v>
      </c>
      <c r="AS154" s="17">
        <f t="shared" si="137"/>
        <v>0.17271603160080359</v>
      </c>
      <c r="AT154" s="17">
        <f t="shared" si="138"/>
        <v>5.7572010533601142E-2</v>
      </c>
      <c r="AU154" s="18">
        <f t="shared" si="139"/>
        <v>3.2997524139684806E-2</v>
      </c>
      <c r="AV154" s="18">
        <f t="shared" si="140"/>
        <v>0.26328556627408956</v>
      </c>
      <c r="AW154" s="18">
        <f t="shared" si="141"/>
        <v>5.7572010533601281E-2</v>
      </c>
      <c r="AX154" s="18">
        <f t="shared" si="142"/>
        <v>0.28786005266800602</v>
      </c>
      <c r="AY154" s="18">
        <f t="shared" si="143"/>
        <v>8.5154519336250956E-2</v>
      </c>
      <c r="AZ154" s="18">
        <f t="shared" si="144"/>
        <v>0.14192419889375138</v>
      </c>
      <c r="BA154" s="18">
        <f t="shared" si="145"/>
        <v>8.1344165951417163E-2</v>
      </c>
      <c r="BB154" s="18">
        <f t="shared" si="146"/>
        <v>0.3084228841814195</v>
      </c>
      <c r="BC154" s="18">
        <f t="shared" si="147"/>
        <v>5.6769679557500646E-2</v>
      </c>
      <c r="BD154" s="17">
        <f t="shared" si="148"/>
        <v>0.28384839778750298</v>
      </c>
      <c r="BE154" s="20">
        <f t="shared" si="149"/>
        <v>0.571708450455509</v>
      </c>
      <c r="BF154" s="20">
        <f t="shared" si="150"/>
        <v>0.571708450455509</v>
      </c>
      <c r="BG154" s="20">
        <f t="shared" si="151"/>
        <v>0.11434169009110197</v>
      </c>
      <c r="BH154" s="20">
        <f t="shared" si="152"/>
        <v>0.11434169009110193</v>
      </c>
    </row>
    <row r="155" spans="1:60" x14ac:dyDescent="0.25">
      <c r="A155" s="1">
        <f t="shared" si="153"/>
        <v>150</v>
      </c>
      <c r="B155" s="1">
        <v>0.6</v>
      </c>
      <c r="C155" s="1">
        <v>0.3</v>
      </c>
      <c r="D155" s="5">
        <f t="shared" si="115"/>
        <v>8.7648592675775353E-4</v>
      </c>
      <c r="E155" s="5">
        <f t="shared" si="116"/>
        <v>2.1912148168943828E-3</v>
      </c>
      <c r="F155" s="5">
        <f t="shared" si="117"/>
        <v>97.798915058913067</v>
      </c>
      <c r="G155" s="5">
        <f t="shared" si="118"/>
        <v>99.197631241860094</v>
      </c>
      <c r="H155" s="5">
        <f t="shared" si="119"/>
        <v>228.18392616961739</v>
      </c>
      <c r="I155" s="2">
        <f t="shared" si="106"/>
        <v>0.20815278554159611</v>
      </c>
      <c r="J155" s="2">
        <f t="shared" si="107"/>
        <v>0.1848599311621697</v>
      </c>
      <c r="K155" s="2">
        <f t="shared" si="120"/>
        <v>0.19639299558925449</v>
      </c>
      <c r="L155" s="5">
        <f t="shared" si="108"/>
        <v>2.9925528830208065E-3</v>
      </c>
      <c r="M155" s="5">
        <f t="shared" si="109"/>
        <v>3.0348469014894984E-3</v>
      </c>
      <c r="N155" s="5">
        <f t="shared" si="121"/>
        <v>2.8743355000314707E-3</v>
      </c>
      <c r="O155" s="5">
        <f t="shared" si="122"/>
        <v>2.8895155802668489E-3</v>
      </c>
      <c r="Q155" s="5">
        <f t="shared" si="110"/>
        <v>1.0000000000000007</v>
      </c>
      <c r="R155" s="5">
        <f t="shared" si="111"/>
        <v>2.7918987935766698E-3</v>
      </c>
      <c r="S155" s="5">
        <f t="shared" si="112"/>
        <v>2.791898793576668E-3</v>
      </c>
      <c r="T155" s="2">
        <f t="shared" si="113"/>
        <v>0.25000000000000044</v>
      </c>
      <c r="U155" s="2">
        <f t="shared" si="114"/>
        <v>0.25000000000000044</v>
      </c>
      <c r="W155" s="5">
        <f t="shared" si="123"/>
        <v>-9.7336943580937918E-3</v>
      </c>
      <c r="X155" s="5">
        <f t="shared" si="124"/>
        <v>-3.8134795325391546E-2</v>
      </c>
      <c r="Y155" s="5">
        <f t="shared" si="125"/>
        <v>9.7336943580939028E-3</v>
      </c>
      <c r="Z155" s="5">
        <f t="shared" si="126"/>
        <v>-2.4378237527367563E-2</v>
      </c>
      <c r="AA155" s="21"/>
      <c r="AB155" s="1">
        <f>L155*B155*F155</f>
        <v>0.17560105512951435</v>
      </c>
      <c r="AC155" s="1">
        <f>M155*H155*D155*F155</f>
        <v>5.9360946867115363E-2</v>
      </c>
      <c r="AD155" s="1">
        <f>$C$2*D155*F155-AC155</f>
        <v>2.6358425834198868E-2</v>
      </c>
      <c r="AE155" s="1">
        <f t="shared" si="127"/>
        <v>0.26132042783082854</v>
      </c>
      <c r="AF155" s="1">
        <f t="shared" si="128"/>
        <v>4.8907995212028529E-2</v>
      </c>
      <c r="AG155" s="1">
        <f t="shared" si="129"/>
        <v>0.28386999720865824</v>
      </c>
      <c r="AH155" s="1">
        <f>L155*C155*G155</f>
        <v>8.9056247208498973E-2</v>
      </c>
      <c r="AI155" s="1">
        <f>M155*H155*E155*G155</f>
        <v>0.15052481190472836</v>
      </c>
      <c r="AJ155" s="1">
        <f>$C$2*E155*G155-AI155</f>
        <v>6.6838507473260617E-2</v>
      </c>
      <c r="AK155" s="1">
        <f t="shared" si="130"/>
        <v>0.30641956658648795</v>
      </c>
      <c r="AL155" s="1">
        <f t="shared" si="131"/>
        <v>4.4288938095430913E-2</v>
      </c>
      <c r="AM155" s="1">
        <f t="shared" si="132"/>
        <v>0.28386999720865824</v>
      </c>
      <c r="AN155" s="20">
        <f t="shared" si="133"/>
        <v>0.56773999441731648</v>
      </c>
      <c r="AO155" s="20">
        <f t="shared" si="134"/>
        <v>0.56773999441731648</v>
      </c>
      <c r="AP155" s="20">
        <f t="shared" si="135"/>
        <v>9.3196933307459484E-2</v>
      </c>
      <c r="AQ155" s="20">
        <f t="shared" si="136"/>
        <v>9.3196933307459442E-2</v>
      </c>
      <c r="AS155" s="17">
        <f t="shared" si="137"/>
        <v>0.16382680377965195</v>
      </c>
      <c r="AT155" s="17">
        <f t="shared" si="138"/>
        <v>5.4608934593217258E-2</v>
      </c>
      <c r="AU155" s="18">
        <f t="shared" si="139"/>
        <v>3.1110438108096973E-2</v>
      </c>
      <c r="AV155" s="18">
        <f t="shared" si="140"/>
        <v>0.24954617648096616</v>
      </c>
      <c r="AW155" s="18">
        <f t="shared" si="141"/>
        <v>5.4608934593217383E-2</v>
      </c>
      <c r="AX155" s="18">
        <f t="shared" si="142"/>
        <v>0.27304467296608659</v>
      </c>
      <c r="AY155" s="18">
        <f t="shared" si="143"/>
        <v>8.3084924096943763E-2</v>
      </c>
      <c r="AZ155" s="18">
        <f t="shared" si="144"/>
        <v>0.13847487349490606</v>
      </c>
      <c r="BA155" s="18">
        <f t="shared" si="145"/>
        <v>7.8888445883082914E-2</v>
      </c>
      <c r="BB155" s="18">
        <f t="shared" si="146"/>
        <v>0.30044824347493271</v>
      </c>
      <c r="BC155" s="18">
        <f t="shared" si="147"/>
        <v>5.5389949397962573E-2</v>
      </c>
      <c r="BD155" s="17">
        <f t="shared" si="148"/>
        <v>0.2769497469898124</v>
      </c>
      <c r="BE155" s="20">
        <f t="shared" si="149"/>
        <v>0.54999441995589882</v>
      </c>
      <c r="BF155" s="20">
        <f t="shared" si="150"/>
        <v>0.54999441995589904</v>
      </c>
      <c r="BG155" s="20">
        <f t="shared" si="151"/>
        <v>0.10999888399117988</v>
      </c>
      <c r="BH155" s="20">
        <f t="shared" si="152"/>
        <v>0.10999888399117996</v>
      </c>
    </row>
    <row r="156" spans="1:60" x14ac:dyDescent="0.25">
      <c r="A156" s="1">
        <f t="shared" si="153"/>
        <v>151</v>
      </c>
      <c r="B156" s="1">
        <v>0.6</v>
      </c>
      <c r="C156" s="1">
        <v>0.3</v>
      </c>
      <c r="D156" s="5">
        <f t="shared" si="115"/>
        <v>8.4142648968744331E-4</v>
      </c>
      <c r="E156" s="5">
        <f t="shared" si="116"/>
        <v>2.1035662242186075E-3</v>
      </c>
      <c r="F156" s="5">
        <f t="shared" si="117"/>
        <v>99.17939268639455</v>
      </c>
      <c r="G156" s="5">
        <f t="shared" si="118"/>
        <v>97.797410078403871</v>
      </c>
      <c r="H156" s="5">
        <f t="shared" si="119"/>
        <v>237.69158976001813</v>
      </c>
      <c r="I156" s="2">
        <f t="shared" si="106"/>
        <v>0.19190812747370112</v>
      </c>
      <c r="J156" s="2">
        <f t="shared" si="107"/>
        <v>0.21519930420548183</v>
      </c>
      <c r="K156" s="2">
        <f t="shared" si="120"/>
        <v>0.2034410331012948</v>
      </c>
      <c r="L156" s="5">
        <f t="shared" si="108"/>
        <v>2.9025884084466361E-3</v>
      </c>
      <c r="M156" s="5">
        <f t="shared" si="109"/>
        <v>2.8616610462858395E-3</v>
      </c>
      <c r="N156" s="5">
        <f t="shared" si="121"/>
        <v>2.78462446094291E-3</v>
      </c>
      <c r="O156" s="5">
        <f t="shared" si="122"/>
        <v>2.7698483608426384E-3</v>
      </c>
      <c r="Q156" s="5">
        <f t="shared" si="110"/>
        <v>1.0000000000000007</v>
      </c>
      <c r="R156" s="5">
        <f t="shared" si="111"/>
        <v>2.6743331759079181E-3</v>
      </c>
      <c r="S156" s="5">
        <f t="shared" si="112"/>
        <v>2.6743331759079164E-3</v>
      </c>
      <c r="T156" s="2">
        <f t="shared" si="113"/>
        <v>0.25000000000000022</v>
      </c>
      <c r="U156" s="2">
        <f t="shared" si="114"/>
        <v>0.25000000000000022</v>
      </c>
      <c r="W156" s="5">
        <f t="shared" si="123"/>
        <v>9.6760021697628318E-3</v>
      </c>
      <c r="X156" s="5">
        <f t="shared" si="124"/>
        <v>-3.0314476011481295E-2</v>
      </c>
      <c r="Y156" s="5">
        <f t="shared" si="125"/>
        <v>-9.6760021697632759E-3</v>
      </c>
      <c r="Z156" s="5">
        <f t="shared" si="126"/>
        <v>-4.382623982727607E-2</v>
      </c>
      <c r="AA156" s="21"/>
      <c r="AB156" s="1">
        <f>L156*B156*F156</f>
        <v>0.17272617334098353</v>
      </c>
      <c r="AC156" s="1">
        <f>M156*H156*D156*F156</f>
        <v>5.676356092898837E-2</v>
      </c>
      <c r="AD156" s="1">
        <f>$C$2*D156*F156-AC156</f>
        <v>2.6688607308457089E-2</v>
      </c>
      <c r="AE156" s="1">
        <f t="shared" si="127"/>
        <v>0.256178341578429</v>
      </c>
      <c r="AF156" s="1">
        <f t="shared" si="128"/>
        <v>4.4040945178187609E-2</v>
      </c>
      <c r="AG156" s="1">
        <f t="shared" si="129"/>
        <v>0.27353067944815951</v>
      </c>
      <c r="AH156" s="1">
        <f>L156*C156*G156</f>
        <v>8.5159688660903191E-2</v>
      </c>
      <c r="AI156" s="1">
        <f>M156*H156*E156*G156</f>
        <v>0.13993151942450513</v>
      </c>
      <c r="AJ156" s="1">
        <f>$C$2*E156*G156-AI156</f>
        <v>6.5791809232481707E-2</v>
      </c>
      <c r="AK156" s="1">
        <f t="shared" si="130"/>
        <v>0.29088301731789001</v>
      </c>
      <c r="AL156" s="1">
        <f t="shared" si="131"/>
        <v>4.8439471362751202E-2</v>
      </c>
      <c r="AM156" s="1">
        <f t="shared" si="132"/>
        <v>0.27353067944815951</v>
      </c>
      <c r="AN156" s="20">
        <f t="shared" si="133"/>
        <v>0.54706135889631902</v>
      </c>
      <c r="AO156" s="20">
        <f t="shared" si="134"/>
        <v>0.54706135889631902</v>
      </c>
      <c r="AP156" s="20">
        <f t="shared" si="135"/>
        <v>9.2480416540938803E-2</v>
      </c>
      <c r="AQ156" s="20">
        <f t="shared" si="136"/>
        <v>9.2480416540938803E-2</v>
      </c>
      <c r="AS156" s="17">
        <f t="shared" si="137"/>
        <v>0.15914324413657446</v>
      </c>
      <c r="AT156" s="17">
        <f t="shared" si="138"/>
        <v>5.3047748045524763E-2</v>
      </c>
      <c r="AU156" s="18">
        <f t="shared" si="139"/>
        <v>3.0404420191920696E-2</v>
      </c>
      <c r="AV156" s="18">
        <f t="shared" si="140"/>
        <v>0.24259541237401991</v>
      </c>
      <c r="AW156" s="18">
        <f t="shared" si="141"/>
        <v>5.3047748045524833E-2</v>
      </c>
      <c r="AX156" s="18">
        <f t="shared" si="142"/>
        <v>0.26523874022762406</v>
      </c>
      <c r="AY156" s="18">
        <f t="shared" si="143"/>
        <v>7.8462857487164056E-2</v>
      </c>
      <c r="AZ156" s="18">
        <f t="shared" si="144"/>
        <v>0.13077142914527323</v>
      </c>
      <c r="BA156" s="18">
        <f t="shared" si="145"/>
        <v>7.4951899511713604E-2</v>
      </c>
      <c r="BB156" s="18">
        <f t="shared" si="146"/>
        <v>0.28418618614415092</v>
      </c>
      <c r="BC156" s="18">
        <f t="shared" si="147"/>
        <v>5.2308571658109398E-2</v>
      </c>
      <c r="BD156" s="17">
        <f t="shared" si="148"/>
        <v>0.26154285829054669</v>
      </c>
      <c r="BE156" s="20">
        <f t="shared" si="149"/>
        <v>0.52678159851817086</v>
      </c>
      <c r="BF156" s="20">
        <f t="shared" si="150"/>
        <v>0.52678159851817075</v>
      </c>
      <c r="BG156" s="20">
        <f t="shared" si="151"/>
        <v>0.10535631970363429</v>
      </c>
      <c r="BH156" s="20">
        <f t="shared" si="152"/>
        <v>0.10535631970363424</v>
      </c>
    </row>
    <row r="157" spans="1:60" x14ac:dyDescent="0.25">
      <c r="A157" s="1">
        <f t="shared" si="153"/>
        <v>152</v>
      </c>
      <c r="B157" s="1">
        <v>0.6</v>
      </c>
      <c r="C157" s="1">
        <v>0.3</v>
      </c>
      <c r="D157" s="5">
        <f t="shared" si="115"/>
        <v>8.0776943009994552E-4</v>
      </c>
      <c r="E157" s="5">
        <f t="shared" si="116"/>
        <v>2.0194235752498632E-3</v>
      </c>
      <c r="F157" s="5">
        <f t="shared" si="117"/>
        <v>97.779529799889588</v>
      </c>
      <c r="G157" s="5">
        <f t="shared" si="118"/>
        <v>99.17776703620406</v>
      </c>
      <c r="H157" s="5">
        <f t="shared" si="119"/>
        <v>247.5954060000189</v>
      </c>
      <c r="I157" s="2">
        <f t="shared" si="106"/>
        <v>0.20815162041647994</v>
      </c>
      <c r="J157" s="2">
        <f t="shared" si="107"/>
        <v>0.18486208208360266</v>
      </c>
      <c r="K157" s="2">
        <f t="shared" si="120"/>
        <v>0.19639352080918493</v>
      </c>
      <c r="L157" s="5">
        <f t="shared" si="108"/>
        <v>2.7579386406716977E-3</v>
      </c>
      <c r="M157" s="5">
        <f t="shared" si="109"/>
        <v>2.7969112804610147E-3</v>
      </c>
      <c r="N157" s="5">
        <f t="shared" si="121"/>
        <v>2.6489892591376814E-3</v>
      </c>
      <c r="O157" s="5">
        <f t="shared" si="122"/>
        <v>2.6629772432575113E-3</v>
      </c>
      <c r="Q157" s="5">
        <f t="shared" si="110"/>
        <v>1.0000000000000007</v>
      </c>
      <c r="R157" s="5">
        <f t="shared" si="111"/>
        <v>2.5730135224545621E-3</v>
      </c>
      <c r="S157" s="5">
        <f t="shared" si="112"/>
        <v>2.5730135224545604E-3</v>
      </c>
      <c r="T157" s="2">
        <f t="shared" si="113"/>
        <v>0.25000000000000022</v>
      </c>
      <c r="U157" s="2">
        <f t="shared" si="114"/>
        <v>0.25000000000000022</v>
      </c>
      <c r="W157" s="5">
        <f t="shared" si="123"/>
        <v>-9.7323046284882864E-3</v>
      </c>
      <c r="X157" s="5">
        <f t="shared" si="124"/>
        <v>-3.8134200713879296E-2</v>
      </c>
      <c r="Y157" s="5">
        <f t="shared" si="125"/>
        <v>9.7323046284880643E-3</v>
      </c>
      <c r="Z157" s="5">
        <f t="shared" si="126"/>
        <v>-2.4379618546716109E-2</v>
      </c>
      <c r="AA157" s="21"/>
      <c r="AB157" s="1">
        <f>L157*B157*F157</f>
        <v>0.16180196610109515</v>
      </c>
      <c r="AC157" s="1">
        <f>M157*H157*D157*F157</f>
        <v>5.4696133979096999E-2</v>
      </c>
      <c r="AD157" s="1">
        <f>$C$2*D157*F157-AC157</f>
        <v>2.4287181082800459E-2</v>
      </c>
      <c r="AE157" s="1">
        <f t="shared" si="127"/>
        <v>0.24078528116299261</v>
      </c>
      <c r="AF157" s="1">
        <f t="shared" si="128"/>
        <v>4.5064430348781222E-2</v>
      </c>
      <c r="AG157" s="1">
        <f t="shared" si="129"/>
        <v>0.26156253042897337</v>
      </c>
      <c r="AH157" s="1">
        <f>L157*C157*G157</f>
        <v>8.205785880140487E-2</v>
      </c>
      <c r="AI157" s="1">
        <f>M157*H157*E157*G157</f>
        <v>0.13869570769724673</v>
      </c>
      <c r="AJ157" s="1">
        <f>$C$2*E157*G157-AI157</f>
        <v>6.1586213196302503E-2</v>
      </c>
      <c r="AK157" s="1">
        <f t="shared" si="130"/>
        <v>0.28233977969495411</v>
      </c>
      <c r="AL157" s="1">
        <f t="shared" si="131"/>
        <v>4.0808963930321768E-2</v>
      </c>
      <c r="AM157" s="1">
        <f t="shared" si="132"/>
        <v>0.26156253042897337</v>
      </c>
      <c r="AN157" s="20">
        <f t="shared" si="133"/>
        <v>0.52312506085794674</v>
      </c>
      <c r="AO157" s="20">
        <f t="shared" si="134"/>
        <v>0.52312506085794674</v>
      </c>
      <c r="AP157" s="20">
        <f t="shared" si="135"/>
        <v>8.5873394279102955E-2</v>
      </c>
      <c r="AQ157" s="20">
        <f t="shared" si="136"/>
        <v>8.5873394279102983E-2</v>
      </c>
      <c r="AS157" s="17">
        <f t="shared" si="137"/>
        <v>0.15095283143661883</v>
      </c>
      <c r="AT157" s="17">
        <f t="shared" si="138"/>
        <v>5.0317610478872891E-2</v>
      </c>
      <c r="AU157" s="18">
        <f t="shared" si="139"/>
        <v>2.8665704583024566E-2</v>
      </c>
      <c r="AV157" s="18">
        <f t="shared" si="140"/>
        <v>0.22993614649851629</v>
      </c>
      <c r="AW157" s="18">
        <f t="shared" si="141"/>
        <v>5.0317610478872989E-2</v>
      </c>
      <c r="AX157" s="18">
        <f t="shared" si="142"/>
        <v>0.25158805239436471</v>
      </c>
      <c r="AY157" s="18">
        <f t="shared" si="143"/>
        <v>7.6555720713300413E-2</v>
      </c>
      <c r="AZ157" s="18">
        <f t="shared" si="144"/>
        <v>0.12759286785550047</v>
      </c>
      <c r="BA157" s="18">
        <f t="shared" si="145"/>
        <v>7.2689053038048762E-2</v>
      </c>
      <c r="BB157" s="18">
        <f t="shared" si="146"/>
        <v>0.27683764160684965</v>
      </c>
      <c r="BC157" s="18">
        <f t="shared" si="147"/>
        <v>5.1037147142200284E-2</v>
      </c>
      <c r="BD157" s="17">
        <f t="shared" si="148"/>
        <v>0.25518573571100117</v>
      </c>
      <c r="BE157" s="20">
        <f t="shared" si="149"/>
        <v>0.506773788105366</v>
      </c>
      <c r="BF157" s="20">
        <f t="shared" si="150"/>
        <v>0.50677378810536589</v>
      </c>
      <c r="BG157" s="20">
        <f t="shared" si="151"/>
        <v>0.10135475762107332</v>
      </c>
      <c r="BH157" s="20">
        <f t="shared" si="152"/>
        <v>0.10135475762107327</v>
      </c>
    </row>
    <row r="158" spans="1:60" x14ac:dyDescent="0.25">
      <c r="A158" s="1">
        <f t="shared" si="153"/>
        <v>153</v>
      </c>
      <c r="B158" s="1">
        <v>0.6</v>
      </c>
      <c r="C158" s="1">
        <v>0.3</v>
      </c>
      <c r="D158" s="5">
        <f t="shared" si="115"/>
        <v>7.7545865289594762E-4</v>
      </c>
      <c r="E158" s="5">
        <f t="shared" si="116"/>
        <v>1.9386466322398686E-3</v>
      </c>
      <c r="F158" s="5">
        <f t="shared" si="117"/>
        <v>99.159537305001408</v>
      </c>
      <c r="G158" s="5">
        <f t="shared" si="118"/>
        <v>97.778025565465796</v>
      </c>
      <c r="H158" s="5">
        <f t="shared" si="119"/>
        <v>257.91188125001969</v>
      </c>
      <c r="I158" s="2">
        <f t="shared" si="106"/>
        <v>0.1919092754644296</v>
      </c>
      <c r="J158" s="2">
        <f t="shared" si="107"/>
        <v>0.21519713600038792</v>
      </c>
      <c r="K158" s="2">
        <f t="shared" si="120"/>
        <v>0.20344055503160074</v>
      </c>
      <c r="L158" s="5">
        <f t="shared" si="108"/>
        <v>2.6750234017720621E-3</v>
      </c>
      <c r="M158" s="5">
        <f t="shared" si="109"/>
        <v>2.6373101375986017E-3</v>
      </c>
      <c r="N158" s="5">
        <f t="shared" si="121"/>
        <v>2.5663081835670802E-3</v>
      </c>
      <c r="O158" s="5">
        <f t="shared" si="122"/>
        <v>2.5526924820963902E-3</v>
      </c>
      <c r="Q158" s="5">
        <f t="shared" si="110"/>
        <v>1.0000000000000007</v>
      </c>
      <c r="R158" s="5">
        <f t="shared" si="111"/>
        <v>2.4646658382225608E-3</v>
      </c>
      <c r="S158" s="5">
        <f t="shared" si="112"/>
        <v>2.4646658382225591E-3</v>
      </c>
      <c r="T158" s="2">
        <f t="shared" si="113"/>
        <v>0.25000000000000044</v>
      </c>
      <c r="U158" s="2">
        <f t="shared" si="114"/>
        <v>0.25000000000000044</v>
      </c>
      <c r="W158" s="5">
        <f t="shared" si="123"/>
        <v>9.6746286018103422E-3</v>
      </c>
      <c r="X158" s="5">
        <f t="shared" si="124"/>
        <v>-3.0314994602094303E-2</v>
      </c>
      <c r="Y158" s="5">
        <f t="shared" si="125"/>
        <v>-9.6746286018101202E-3</v>
      </c>
      <c r="Z158" s="5">
        <f t="shared" si="126"/>
        <v>-4.382485210060616E-2</v>
      </c>
      <c r="AA158" s="21"/>
      <c r="AB158" s="1">
        <f>L158*B158*F158</f>
        <v>0.15915244967986114</v>
      </c>
      <c r="AC158" s="1">
        <f>M158*H158*D158*F158</f>
        <v>5.2302890594813356E-2</v>
      </c>
      <c r="AD158" s="1">
        <f>$C$2*D158*F158-AC158</f>
        <v>2.4591230625508498E-2</v>
      </c>
      <c r="AE158" s="1">
        <f t="shared" si="127"/>
        <v>0.23604657090018299</v>
      </c>
      <c r="AF158" s="1">
        <f t="shared" si="128"/>
        <v>4.0580241145197204E-2</v>
      </c>
      <c r="AG158" s="1">
        <f t="shared" si="129"/>
        <v>0.2520355814198717</v>
      </c>
      <c r="AH158" s="1">
        <f>L158*C158*G158</f>
        <v>7.8467551970006391E-2</v>
      </c>
      <c r="AI158" s="1">
        <f>M158*H158*E158*G158</f>
        <v>0.128935489029089</v>
      </c>
      <c r="AJ158" s="1">
        <f>$C$2*E158*G158-AI158</f>
        <v>6.0621550940465035E-2</v>
      </c>
      <c r="AK158" s="1">
        <f t="shared" si="130"/>
        <v>0.26802459193956041</v>
      </c>
      <c r="AL158" s="1">
        <f t="shared" si="131"/>
        <v>4.4632540420776329E-2</v>
      </c>
      <c r="AM158" s="1">
        <f t="shared" si="132"/>
        <v>0.2520355814198717</v>
      </c>
      <c r="AN158" s="20">
        <f t="shared" si="133"/>
        <v>0.5040711628397434</v>
      </c>
      <c r="AO158" s="20">
        <f t="shared" si="134"/>
        <v>0.5040711628397434</v>
      </c>
      <c r="AP158" s="20">
        <f t="shared" si="135"/>
        <v>8.5212781565973533E-2</v>
      </c>
      <c r="AQ158" s="20">
        <f t="shared" si="136"/>
        <v>8.5212781565973533E-2</v>
      </c>
      <c r="AS158" s="17">
        <f t="shared" si="137"/>
        <v>0.14663707447775554</v>
      </c>
      <c r="AT158" s="17">
        <f t="shared" si="138"/>
        <v>4.8879024825918452E-2</v>
      </c>
      <c r="AU158" s="18">
        <f t="shared" si="139"/>
        <v>2.8015096394403402E-2</v>
      </c>
      <c r="AV158" s="18">
        <f t="shared" si="140"/>
        <v>0.22353119569807739</v>
      </c>
      <c r="AW158" s="18">
        <f t="shared" si="141"/>
        <v>4.8879024825918591E-2</v>
      </c>
      <c r="AX158" s="18">
        <f t="shared" si="142"/>
        <v>0.24439512412959258</v>
      </c>
      <c r="AY158" s="18">
        <f t="shared" si="143"/>
        <v>7.229704780201672E-2</v>
      </c>
      <c r="AZ158" s="18">
        <f t="shared" si="144"/>
        <v>0.12049507967002768</v>
      </c>
      <c r="BA158" s="18">
        <f t="shared" si="145"/>
        <v>6.9061960299526354E-2</v>
      </c>
      <c r="BB158" s="18">
        <f t="shared" si="146"/>
        <v>0.26185408777157071</v>
      </c>
      <c r="BC158" s="18">
        <f t="shared" si="147"/>
        <v>4.8198031868011165E-2</v>
      </c>
      <c r="BD158" s="17">
        <f t="shared" si="148"/>
        <v>0.24099015934005558</v>
      </c>
      <c r="BE158" s="20">
        <f t="shared" si="149"/>
        <v>0.4853852834696481</v>
      </c>
      <c r="BF158" s="20">
        <f t="shared" si="150"/>
        <v>0.48538528346964815</v>
      </c>
      <c r="BG158" s="20">
        <f t="shared" si="151"/>
        <v>9.7077056693929756E-2</v>
      </c>
      <c r="BH158" s="20">
        <f t="shared" si="152"/>
        <v>9.7077056693929756E-2</v>
      </c>
    </row>
    <row r="159" spans="1:60" x14ac:dyDescent="0.25">
      <c r="A159" s="1">
        <f t="shared" si="153"/>
        <v>154</v>
      </c>
      <c r="B159" s="1">
        <v>0.6</v>
      </c>
      <c r="C159" s="1">
        <v>0.3</v>
      </c>
      <c r="D159" s="5">
        <f t="shared" si="115"/>
        <v>7.4444030678010964E-4</v>
      </c>
      <c r="E159" s="5">
        <f t="shared" si="116"/>
        <v>1.8611007669502738E-3</v>
      </c>
      <c r="F159" s="5">
        <f t="shared" si="117"/>
        <v>97.760153938806567</v>
      </c>
      <c r="G159" s="5">
        <f t="shared" si="118"/>
        <v>99.157912425312858</v>
      </c>
      <c r="H159" s="5">
        <f t="shared" si="119"/>
        <v>268.65820963543717</v>
      </c>
      <c r="I159" s="2">
        <f t="shared" si="106"/>
        <v>0.2081504551870792</v>
      </c>
      <c r="J159" s="2">
        <f t="shared" si="107"/>
        <v>0.18486423320124845</v>
      </c>
      <c r="K159" s="2">
        <f t="shared" si="120"/>
        <v>0.19639404607338662</v>
      </c>
      <c r="L159" s="5">
        <f t="shared" si="108"/>
        <v>2.5417180058499478E-3</v>
      </c>
      <c r="M159" s="5">
        <f t="shared" si="109"/>
        <v>2.5776300959475308E-3</v>
      </c>
      <c r="N159" s="5">
        <f t="shared" si="121"/>
        <v>2.4413100333520784E-3</v>
      </c>
      <c r="O159" s="5">
        <f t="shared" si="122"/>
        <v>2.4541995365845175E-3</v>
      </c>
      <c r="Q159" s="5">
        <f t="shared" si="110"/>
        <v>1.0000000000000007</v>
      </c>
      <c r="R159" s="5">
        <f t="shared" si="111"/>
        <v>2.3712888883622944E-3</v>
      </c>
      <c r="S159" s="5">
        <f t="shared" si="112"/>
        <v>2.3712888883622926E-3</v>
      </c>
      <c r="T159" s="2">
        <f t="shared" si="113"/>
        <v>0.25000000000000044</v>
      </c>
      <c r="U159" s="2">
        <f t="shared" si="114"/>
        <v>0.25000000000000044</v>
      </c>
      <c r="W159" s="5">
        <f t="shared" si="123"/>
        <v>-9.7309147740809454E-3</v>
      </c>
      <c r="X159" s="5">
        <f t="shared" si="124"/>
        <v>-3.8133606053851188E-2</v>
      </c>
      <c r="Y159" s="5">
        <f t="shared" si="125"/>
        <v>9.7309147740809454E-3</v>
      </c>
      <c r="Z159" s="5">
        <f t="shared" si="126"/>
        <v>-2.4380999691703598E-2</v>
      </c>
      <c r="AA159" s="21"/>
      <c r="AB159" s="1">
        <f>L159*B159*F159</f>
        <v>0.14908724611255639</v>
      </c>
      <c r="AC159" s="1">
        <f>M159*H159*D159*F159</f>
        <v>5.0397902995426243E-2</v>
      </c>
      <c r="AD159" s="1">
        <f>$C$2*D159*F159-AC159</f>
        <v>2.237869599364966E-2</v>
      </c>
      <c r="AE159" s="1">
        <f t="shared" si="127"/>
        <v>0.22186384510163229</v>
      </c>
      <c r="AF159" s="1">
        <f t="shared" si="128"/>
        <v>4.1522924589888953E-2</v>
      </c>
      <c r="AG159" s="1">
        <f t="shared" si="129"/>
        <v>0.24100807369787158</v>
      </c>
      <c r="AH159" s="1">
        <f>L159*C159*G159</f>
        <v>7.5609435430172983E-2</v>
      </c>
      <c r="AI159" s="1">
        <f>M159*H159*E159*G159</f>
        <v>0.12779620965940791</v>
      </c>
      <c r="AJ159" s="1">
        <f>$C$2*E159*G159-AI159</f>
        <v>5.6746657204529927E-2</v>
      </c>
      <c r="AK159" s="1">
        <f t="shared" si="130"/>
        <v>0.26015230229411079</v>
      </c>
      <c r="AL159" s="1">
        <f t="shared" si="131"/>
        <v>3.7602428608290689E-2</v>
      </c>
      <c r="AM159" s="1">
        <f t="shared" si="132"/>
        <v>0.24100807369787158</v>
      </c>
      <c r="AN159" s="20">
        <f t="shared" si="133"/>
        <v>0.48201614739574306</v>
      </c>
      <c r="AO159" s="20">
        <f t="shared" si="134"/>
        <v>0.48201614739574317</v>
      </c>
      <c r="AP159" s="20">
        <f t="shared" si="135"/>
        <v>7.9125353198179593E-2</v>
      </c>
      <c r="AQ159" s="20">
        <f t="shared" si="136"/>
        <v>7.9125353198179649E-2</v>
      </c>
      <c r="AS159" s="17">
        <f t="shared" si="137"/>
        <v>0.13909054005580762</v>
      </c>
      <c r="AT159" s="17">
        <f t="shared" si="138"/>
        <v>4.6363513351935816E-2</v>
      </c>
      <c r="AU159" s="18">
        <f t="shared" si="139"/>
        <v>2.6413085637140087E-2</v>
      </c>
      <c r="AV159" s="18">
        <f t="shared" si="140"/>
        <v>0.21186713904488352</v>
      </c>
      <c r="AW159" s="18">
        <f t="shared" si="141"/>
        <v>4.6363513351935969E-2</v>
      </c>
      <c r="AX159" s="18">
        <f t="shared" si="142"/>
        <v>0.23181756675967941</v>
      </c>
      <c r="AY159" s="18">
        <f t="shared" si="143"/>
        <v>7.0539616778203751E-2</v>
      </c>
      <c r="AZ159" s="18">
        <f t="shared" si="144"/>
        <v>0.11756602796367274</v>
      </c>
      <c r="BA159" s="18">
        <f t="shared" si="145"/>
        <v>6.6976838900265095E-2</v>
      </c>
      <c r="BB159" s="18">
        <f t="shared" si="146"/>
        <v>0.25508248364214159</v>
      </c>
      <c r="BC159" s="18">
        <f t="shared" si="147"/>
        <v>4.7026411185469186E-2</v>
      </c>
      <c r="BD159" s="17">
        <f t="shared" si="148"/>
        <v>0.23513205592734568</v>
      </c>
      <c r="BE159" s="20">
        <f t="shared" si="149"/>
        <v>0.46694962268702511</v>
      </c>
      <c r="BF159" s="20">
        <f t="shared" si="150"/>
        <v>0.46694962268702511</v>
      </c>
      <c r="BG159" s="20">
        <f t="shared" si="151"/>
        <v>9.3389924537405189E-2</v>
      </c>
      <c r="BH159" s="20">
        <f t="shared" si="152"/>
        <v>9.3389924537405161E-2</v>
      </c>
    </row>
    <row r="160" spans="1:60" x14ac:dyDescent="0.25">
      <c r="A160" s="1">
        <f t="shared" si="153"/>
        <v>155</v>
      </c>
      <c r="B160" s="1">
        <v>0.6</v>
      </c>
      <c r="C160" s="1">
        <v>0.3</v>
      </c>
      <c r="D160" s="5">
        <f t="shared" si="115"/>
        <v>7.1466269450890527E-4</v>
      </c>
      <c r="E160" s="5">
        <f t="shared" si="116"/>
        <v>1.7866567362722627E-3</v>
      </c>
      <c r="F160" s="5">
        <f t="shared" si="117"/>
        <v>99.139691514275313</v>
      </c>
      <c r="G160" s="5">
        <f t="shared" si="118"/>
        <v>97.758650450118097</v>
      </c>
      <c r="H160" s="5">
        <f t="shared" si="119"/>
        <v>279.85230170358039</v>
      </c>
      <c r="I160" s="2">
        <f t="shared" si="106"/>
        <v>0.1919104235602842</v>
      </c>
      <c r="J160" s="2">
        <f t="shared" si="107"/>
        <v>0.21519496760007706</v>
      </c>
      <c r="K160" s="2">
        <f t="shared" si="120"/>
        <v>0.2034400769152207</v>
      </c>
      <c r="L160" s="5">
        <f t="shared" si="108"/>
        <v>2.4652996541794699E-3</v>
      </c>
      <c r="M160" s="5">
        <f t="shared" si="109"/>
        <v>2.4305480803602261E-3</v>
      </c>
      <c r="N160" s="5">
        <f t="shared" si="121"/>
        <v>2.3651080370218551E-3</v>
      </c>
      <c r="O160" s="5">
        <f t="shared" si="122"/>
        <v>2.3525616060208671E-3</v>
      </c>
      <c r="Q160" s="5">
        <f t="shared" si="110"/>
        <v>1.0000000000000007</v>
      </c>
      <c r="R160" s="5">
        <f t="shared" si="111"/>
        <v>2.2714363897929574E-3</v>
      </c>
      <c r="S160" s="5">
        <f t="shared" si="112"/>
        <v>2.2714363897929561E-3</v>
      </c>
      <c r="T160" s="2">
        <f t="shared" si="113"/>
        <v>0.25000000000000044</v>
      </c>
      <c r="U160" s="2">
        <f t="shared" si="114"/>
        <v>0.25000000000000044</v>
      </c>
      <c r="W160" s="5">
        <f t="shared" si="123"/>
        <v>9.6732549082816366E-3</v>
      </c>
      <c r="X160" s="5">
        <f t="shared" si="124"/>
        <v>-3.0315513245123271E-2</v>
      </c>
      <c r="Y160" s="5">
        <f t="shared" si="125"/>
        <v>-9.6732549082814145E-3</v>
      </c>
      <c r="Z160" s="5">
        <f t="shared" si="126"/>
        <v>-4.3823464248702204E-2</v>
      </c>
      <c r="AA160" s="21"/>
      <c r="AB160" s="1">
        <f>L160*B160*F160</f>
        <v>0.14664542832336133</v>
      </c>
      <c r="AC160" s="1">
        <f>M160*H160*D160*F160</f>
        <v>4.819275737950534E-2</v>
      </c>
      <c r="AD160" s="1">
        <f>$C$2*D160*F160-AC160</f>
        <v>2.26586816908683E-2</v>
      </c>
      <c r="AE160" s="1">
        <f t="shared" si="127"/>
        <v>0.21749686739373497</v>
      </c>
      <c r="AF160" s="1">
        <f t="shared" si="128"/>
        <v>3.7391478743954494E-2</v>
      </c>
      <c r="AG160" s="1">
        <f t="shared" si="129"/>
        <v>0.23222966444682117</v>
      </c>
      <c r="AH160" s="1">
        <f>L160*C160*G160</f>
        <v>7.2301310144318343E-2</v>
      </c>
      <c r="AI160" s="1">
        <f>M160*H160*E160*G160</f>
        <v>0.11880355009507033</v>
      </c>
      <c r="AJ160" s="1">
        <f>$C$2*E160*G160-AI160</f>
        <v>5.5857601260518627E-2</v>
      </c>
      <c r="AK160" s="1">
        <f t="shared" si="130"/>
        <v>0.2469624614999073</v>
      </c>
      <c r="AL160" s="1">
        <f t="shared" si="131"/>
        <v>4.1124804207432489E-2</v>
      </c>
      <c r="AM160" s="1">
        <f t="shared" si="132"/>
        <v>0.23222966444682117</v>
      </c>
      <c r="AN160" s="20">
        <f t="shared" si="133"/>
        <v>0.46445932889364228</v>
      </c>
      <c r="AO160" s="20">
        <f t="shared" si="134"/>
        <v>0.46445932889364233</v>
      </c>
      <c r="AP160" s="20">
        <f t="shared" si="135"/>
        <v>7.8516282951386934E-2</v>
      </c>
      <c r="AQ160" s="20">
        <f t="shared" si="136"/>
        <v>7.851628295138699E-2</v>
      </c>
      <c r="AS160" s="17">
        <f t="shared" si="137"/>
        <v>0.13511370178702381</v>
      </c>
      <c r="AT160" s="17">
        <f t="shared" si="138"/>
        <v>4.503790059567455E-2</v>
      </c>
      <c r="AU160" s="18">
        <f t="shared" si="139"/>
        <v>2.581353847469909E-2</v>
      </c>
      <c r="AV160" s="18">
        <f t="shared" si="140"/>
        <v>0.20596514085739745</v>
      </c>
      <c r="AW160" s="18">
        <f t="shared" si="141"/>
        <v>4.5037900595674647E-2</v>
      </c>
      <c r="AX160" s="18">
        <f t="shared" si="142"/>
        <v>0.22518950297837301</v>
      </c>
      <c r="AY160" s="18">
        <f t="shared" si="143"/>
        <v>6.6615766814834373E-2</v>
      </c>
      <c r="AZ160" s="18">
        <f t="shared" si="144"/>
        <v>0.11102627802472381</v>
      </c>
      <c r="BA160" s="18">
        <f t="shared" si="145"/>
        <v>6.3634873330865149E-2</v>
      </c>
      <c r="BB160" s="18">
        <f t="shared" si="146"/>
        <v>0.24127691817042335</v>
      </c>
      <c r="BC160" s="18">
        <f t="shared" si="147"/>
        <v>4.4410511209889592E-2</v>
      </c>
      <c r="BD160" s="17">
        <f t="shared" si="148"/>
        <v>0.22205255604944779</v>
      </c>
      <c r="BE160" s="20">
        <f t="shared" si="149"/>
        <v>0.44724205902782077</v>
      </c>
      <c r="BF160" s="20">
        <f t="shared" si="150"/>
        <v>0.44724205902782077</v>
      </c>
      <c r="BG160" s="20">
        <f t="shared" si="151"/>
        <v>8.9448411805564232E-2</v>
      </c>
      <c r="BH160" s="20">
        <f t="shared" si="152"/>
        <v>8.9448411805564232E-2</v>
      </c>
    </row>
    <row r="161" spans="1:60" x14ac:dyDescent="0.25">
      <c r="A161" s="1">
        <f t="shared" si="153"/>
        <v>156</v>
      </c>
      <c r="B161" s="1">
        <v>0.6</v>
      </c>
      <c r="C161" s="1">
        <v>0.3</v>
      </c>
      <c r="D161" s="5">
        <f t="shared" si="115"/>
        <v>6.8607618672854905E-4</v>
      </c>
      <c r="E161" s="5">
        <f t="shared" si="116"/>
        <v>1.7151904668213723E-3</v>
      </c>
      <c r="F161" s="5">
        <f t="shared" si="117"/>
        <v>97.740787471303008</v>
      </c>
      <c r="G161" s="5">
        <f t="shared" si="118"/>
        <v>99.138067404734045</v>
      </c>
      <c r="H161" s="5">
        <f t="shared" si="119"/>
        <v>291.51281427456291</v>
      </c>
      <c r="I161" s="2">
        <f t="shared" si="106"/>
        <v>0.20814928985350112</v>
      </c>
      <c r="J161" s="2">
        <f t="shared" si="107"/>
        <v>0.18486638451491189</v>
      </c>
      <c r="K161" s="2">
        <f t="shared" si="120"/>
        <v>0.19639457138181093</v>
      </c>
      <c r="L161" s="5">
        <f t="shared" si="108"/>
        <v>2.3424489313988027E-3</v>
      </c>
      <c r="M161" s="5">
        <f t="shared" si="109"/>
        <v>2.3755408178974162E-3</v>
      </c>
      <c r="N161" s="5">
        <f t="shared" si="121"/>
        <v>2.2499127388844659E-3</v>
      </c>
      <c r="O161" s="5">
        <f t="shared" si="122"/>
        <v>2.2617900248935821E-3</v>
      </c>
      <c r="Q161" s="5">
        <f t="shared" si="110"/>
        <v>1.0000000000000007</v>
      </c>
      <c r="R161" s="5">
        <f t="shared" si="111"/>
        <v>2.1853794948683116E-3</v>
      </c>
      <c r="S161" s="5">
        <f t="shared" si="112"/>
        <v>2.1853794948683103E-3</v>
      </c>
      <c r="T161" s="2">
        <f t="shared" si="113"/>
        <v>0.25000000000000044</v>
      </c>
      <c r="U161" s="2">
        <f t="shared" si="114"/>
        <v>0.25000000000000044</v>
      </c>
      <c r="W161" s="5">
        <f t="shared" si="123"/>
        <v>-9.7295247949990005E-3</v>
      </c>
      <c r="X161" s="5">
        <f t="shared" si="124"/>
        <v>-3.8133011345362955E-2</v>
      </c>
      <c r="Y161" s="5">
        <f t="shared" si="125"/>
        <v>9.7295247949993335E-3</v>
      </c>
      <c r="Z161" s="5">
        <f t="shared" si="126"/>
        <v>-2.4382380962203687E-2</v>
      </c>
      <c r="AA161" s="21"/>
      <c r="AB161" s="1">
        <f>L161*B161*F161</f>
        <v>0.13737168189973872</v>
      </c>
      <c r="AC161" s="1">
        <f>M161*H161*D161*F161</f>
        <v>4.6437446042303307E-2</v>
      </c>
      <c r="AD161" s="1">
        <f>$C$2*D161*F161-AC161</f>
        <v>2.0620180713853797E-2</v>
      </c>
      <c r="AE161" s="1">
        <f t="shared" si="127"/>
        <v>0.20442930865589581</v>
      </c>
      <c r="AF161" s="1">
        <f t="shared" si="128"/>
        <v>3.8259739449727367E-2</v>
      </c>
      <c r="AG161" s="1">
        <f t="shared" si="129"/>
        <v>0.2220688673917694</v>
      </c>
      <c r="AH161" s="1">
        <f>L161*C161*G161</f>
        <v>6.9667758015948517E-2</v>
      </c>
      <c r="AI161" s="1">
        <f>M161*H161*E161*G161</f>
        <v>0.11775326286370544</v>
      </c>
      <c r="AJ161" s="1">
        <f>$C$2*E161*G161-AI161</f>
        <v>5.2287405247989027E-2</v>
      </c>
      <c r="AK161" s="1">
        <f t="shared" si="130"/>
        <v>0.23970842612764298</v>
      </c>
      <c r="AL161" s="1">
        <f t="shared" si="131"/>
        <v>3.4647846512115443E-2</v>
      </c>
      <c r="AM161" s="1">
        <f t="shared" si="132"/>
        <v>0.2220688673917694</v>
      </c>
      <c r="AN161" s="20">
        <f t="shared" si="133"/>
        <v>0.4441377347835388</v>
      </c>
      <c r="AO161" s="20">
        <f t="shared" si="134"/>
        <v>0.4441377347835388</v>
      </c>
      <c r="AP161" s="20">
        <f t="shared" si="135"/>
        <v>7.2907585961842825E-2</v>
      </c>
      <c r="AQ161" s="20">
        <f t="shared" si="136"/>
        <v>7.2907585961842811E-2</v>
      </c>
      <c r="AS161" s="17">
        <f t="shared" si="137"/>
        <v>0.12816042765124031</v>
      </c>
      <c r="AT161" s="17">
        <f t="shared" si="138"/>
        <v>4.2720142550413377E-2</v>
      </c>
      <c r="AU161" s="18">
        <f t="shared" si="139"/>
        <v>2.4337484205743727E-2</v>
      </c>
      <c r="AV161" s="18">
        <f t="shared" si="140"/>
        <v>0.1952180544073974</v>
      </c>
      <c r="AW161" s="18">
        <f t="shared" si="141"/>
        <v>4.2720142550413474E-2</v>
      </c>
      <c r="AX161" s="18">
        <f t="shared" si="142"/>
        <v>0.21360071275206716</v>
      </c>
      <c r="AY161" s="18">
        <f t="shared" si="143"/>
        <v>6.4996289900153492E-2</v>
      </c>
      <c r="AZ161" s="18">
        <f t="shared" si="144"/>
        <v>0.10832714983358899</v>
      </c>
      <c r="BA161" s="18">
        <f t="shared" si="145"/>
        <v>6.1713518278105478E-2</v>
      </c>
      <c r="BB161" s="18">
        <f t="shared" si="146"/>
        <v>0.23503695801184796</v>
      </c>
      <c r="BC161" s="18">
        <f t="shared" si="147"/>
        <v>4.3330859933435717E-2</v>
      </c>
      <c r="BD161" s="17">
        <f t="shared" si="148"/>
        <v>0.2166542996671782</v>
      </c>
      <c r="BE161" s="20">
        <f t="shared" si="149"/>
        <v>0.43025501241924535</v>
      </c>
      <c r="BF161" s="20">
        <f t="shared" si="150"/>
        <v>0.43025501241924535</v>
      </c>
      <c r="BG161" s="20">
        <f t="shared" si="151"/>
        <v>8.6051002483849198E-2</v>
      </c>
      <c r="BH161" s="20">
        <f t="shared" si="152"/>
        <v>8.6051002483849198E-2</v>
      </c>
    </row>
    <row r="162" spans="1:60" x14ac:dyDescent="0.25">
      <c r="A162" s="1">
        <f t="shared" si="153"/>
        <v>157</v>
      </c>
      <c r="B162" s="1">
        <v>0.6</v>
      </c>
      <c r="C162" s="1">
        <v>0.3</v>
      </c>
      <c r="D162" s="5">
        <f t="shared" si="115"/>
        <v>6.5863313925940711E-4</v>
      </c>
      <c r="E162" s="5">
        <f t="shared" si="116"/>
        <v>1.6465828481485173E-3</v>
      </c>
      <c r="F162" s="5">
        <f t="shared" si="117"/>
        <v>99.119855309765612</v>
      </c>
      <c r="G162" s="5">
        <f t="shared" si="118"/>
        <v>97.739284727999973</v>
      </c>
      <c r="H162" s="5">
        <f t="shared" si="119"/>
        <v>303.65918153600302</v>
      </c>
      <c r="I162" s="2">
        <f t="shared" si="106"/>
        <v>0.19191157176116014</v>
      </c>
      <c r="J162" s="2">
        <f t="shared" si="107"/>
        <v>0.21519279900474664</v>
      </c>
      <c r="K162" s="2">
        <f t="shared" si="120"/>
        <v>0.20343959875219708</v>
      </c>
      <c r="L162" s="5">
        <f t="shared" si="108"/>
        <v>2.2720183982246869E-3</v>
      </c>
      <c r="M162" s="5">
        <f t="shared" si="109"/>
        <v>2.2399959289620482E-3</v>
      </c>
      <c r="N162" s="5">
        <f t="shared" si="121"/>
        <v>2.1796821061016041E-3</v>
      </c>
      <c r="O162" s="5">
        <f t="shared" si="122"/>
        <v>2.1681209738334578E-3</v>
      </c>
      <c r="Q162" s="5">
        <f t="shared" si="110"/>
        <v>1.0000000000000007</v>
      </c>
      <c r="R162" s="5">
        <f t="shared" si="111"/>
        <v>2.0933561024523593E-3</v>
      </c>
      <c r="S162" s="5">
        <f t="shared" si="112"/>
        <v>2.093356102452358E-3</v>
      </c>
      <c r="T162" s="2">
        <f t="shared" si="113"/>
        <v>0.25000000000000044</v>
      </c>
      <c r="U162" s="2">
        <f t="shared" si="114"/>
        <v>0.25000000000000067</v>
      </c>
      <c r="W162" s="5">
        <f t="shared" si="123"/>
        <v>9.671881089301726E-3</v>
      </c>
      <c r="X162" s="5">
        <f t="shared" si="124"/>
        <v>-3.0316031940522348E-2</v>
      </c>
      <c r="Y162" s="5">
        <f t="shared" si="125"/>
        <v>-9.671881089301837E-3</v>
      </c>
      <c r="Z162" s="5">
        <f t="shared" si="126"/>
        <v>-4.3822076271691213E-2</v>
      </c>
      <c r="AA162" s="21"/>
      <c r="AB162" s="1">
        <f>L162*B162*F162</f>
        <v>0.13512128093589384</v>
      </c>
      <c r="AC162" s="1">
        <f>M162*H162*D162*F162</f>
        <v>4.4405614474636416E-2</v>
      </c>
      <c r="AD162" s="1">
        <f>$C$2*D162*F162-AC162</f>
        <v>2.0878006990972718E-2</v>
      </c>
      <c r="AE162" s="1">
        <f t="shared" si="127"/>
        <v>0.20040490240150299</v>
      </c>
      <c r="AF162" s="1">
        <f t="shared" si="128"/>
        <v>3.445328867163628E-2</v>
      </c>
      <c r="AG162" s="1">
        <f t="shared" si="129"/>
        <v>0.21398018408216654</v>
      </c>
      <c r="AH162" s="1">
        <f>L162*C162*G162</f>
        <v>6.6619635939401137E-2</v>
      </c>
      <c r="AI162" s="1">
        <f>M162*H162*E162*G162</f>
        <v>0.10946779994519111</v>
      </c>
      <c r="AJ162" s="1">
        <f>$C$2*E162*G162-AI162</f>
        <v>5.1468029878237967E-2</v>
      </c>
      <c r="AK162" s="1">
        <f t="shared" si="130"/>
        <v>0.2275554657628302</v>
      </c>
      <c r="AL162" s="1">
        <f t="shared" si="131"/>
        <v>3.789274819757428E-2</v>
      </c>
      <c r="AM162" s="1">
        <f t="shared" si="132"/>
        <v>0.21398018408216654</v>
      </c>
      <c r="AN162" s="20">
        <f t="shared" si="133"/>
        <v>0.42796036816433319</v>
      </c>
      <c r="AO162" s="20">
        <f t="shared" si="134"/>
        <v>0.42796036816433308</v>
      </c>
      <c r="AP162" s="20">
        <f t="shared" si="135"/>
        <v>7.2346036869210678E-2</v>
      </c>
      <c r="AQ162" s="20">
        <f t="shared" si="136"/>
        <v>7.2346036869210567E-2</v>
      </c>
      <c r="AS162" s="17">
        <f t="shared" si="137"/>
        <v>0.12449589239213563</v>
      </c>
      <c r="AT162" s="17">
        <f t="shared" si="138"/>
        <v>4.1498630797378491E-2</v>
      </c>
      <c r="AU162" s="18">
        <f t="shared" si="139"/>
        <v>2.3784990668230643E-2</v>
      </c>
      <c r="AV162" s="18">
        <f t="shared" si="140"/>
        <v>0.18977951385774477</v>
      </c>
      <c r="AW162" s="18">
        <f t="shared" si="141"/>
        <v>4.1498630797378602E-2</v>
      </c>
      <c r="AX162" s="18">
        <f t="shared" si="142"/>
        <v>0.20749315398689272</v>
      </c>
      <c r="AY162" s="18">
        <f t="shared" si="143"/>
        <v>6.1380938440406221E-2</v>
      </c>
      <c r="AZ162" s="18">
        <f t="shared" si="144"/>
        <v>0.10230156406734355</v>
      </c>
      <c r="BA162" s="18">
        <f t="shared" si="145"/>
        <v>5.8634265756085532E-2</v>
      </c>
      <c r="BB162" s="18">
        <f t="shared" si="146"/>
        <v>0.22231676826383528</v>
      </c>
      <c r="BC162" s="18">
        <f t="shared" si="147"/>
        <v>4.0920625626937532E-2</v>
      </c>
      <c r="BD162" s="17">
        <f t="shared" si="148"/>
        <v>0.20460312813468731</v>
      </c>
      <c r="BE162" s="20">
        <f t="shared" si="149"/>
        <v>0.41209628212158006</v>
      </c>
      <c r="BF162" s="20">
        <f t="shared" si="150"/>
        <v>0.41209628212158</v>
      </c>
      <c r="BG162" s="20">
        <f t="shared" si="151"/>
        <v>8.2419256424316176E-2</v>
      </c>
      <c r="BH162" s="20">
        <f t="shared" si="152"/>
        <v>8.2419256424316134E-2</v>
      </c>
    </row>
    <row r="163" spans="1:60" x14ac:dyDescent="0.25">
      <c r="A163" s="1">
        <f t="shared" si="153"/>
        <v>158</v>
      </c>
      <c r="B163" s="1">
        <v>0.6</v>
      </c>
      <c r="C163" s="1">
        <v>0.3</v>
      </c>
      <c r="D163" s="5">
        <f t="shared" si="115"/>
        <v>6.322878136890308E-4</v>
      </c>
      <c r="E163" s="5">
        <f t="shared" si="116"/>
        <v>1.5807195342225765E-3</v>
      </c>
      <c r="F163" s="5">
        <f t="shared" si="117"/>
        <v>97.721430393019858</v>
      </c>
      <c r="G163" s="5">
        <f t="shared" si="118"/>
        <v>99.118231970017149</v>
      </c>
      <c r="H163" s="5">
        <f t="shared" si="119"/>
        <v>316.31164743333647</v>
      </c>
      <c r="I163" s="2">
        <f t="shared" si="106"/>
        <v>0.20814812441585273</v>
      </c>
      <c r="J163" s="2">
        <f t="shared" si="107"/>
        <v>0.18486853602439646</v>
      </c>
      <c r="K163" s="2">
        <f t="shared" si="120"/>
        <v>0.1963950967344088</v>
      </c>
      <c r="L163" s="5">
        <f t="shared" si="108"/>
        <v>2.158802425744507E-3</v>
      </c>
      <c r="M163" s="5">
        <f t="shared" si="109"/>
        <v>2.189295580355995E-3</v>
      </c>
      <c r="N163" s="5">
        <f t="shared" si="121"/>
        <v>2.0735208817154898E-3</v>
      </c>
      <c r="O163" s="5">
        <f t="shared" si="122"/>
        <v>2.0844654399138334E-3</v>
      </c>
      <c r="Q163" s="5">
        <f t="shared" si="110"/>
        <v>1.0000000000000009</v>
      </c>
      <c r="R163" s="5">
        <f t="shared" si="111"/>
        <v>2.014045424816173E-3</v>
      </c>
      <c r="S163" s="5">
        <f t="shared" si="112"/>
        <v>2.0140454248161713E-3</v>
      </c>
      <c r="T163" s="2">
        <f t="shared" si="113"/>
        <v>0.25000000000000044</v>
      </c>
      <c r="U163" s="2">
        <f t="shared" si="114"/>
        <v>0.25000000000000044</v>
      </c>
      <c r="W163" s="5">
        <f t="shared" si="123"/>
        <v>-9.7281346913705713E-3</v>
      </c>
      <c r="X163" s="5">
        <f t="shared" si="124"/>
        <v>-3.8132416588470219E-2</v>
      </c>
      <c r="Y163" s="5">
        <f t="shared" si="125"/>
        <v>9.7281346913704603E-3</v>
      </c>
      <c r="Z163" s="5">
        <f t="shared" si="126"/>
        <v>-2.4383762358090699E-2</v>
      </c>
      <c r="AA163" s="21"/>
      <c r="AB163" s="1">
        <f>L163*B163*F163</f>
        <v>0.12657675658780454</v>
      </c>
      <c r="AC163" s="1">
        <f>M163*H163*D163*F163</f>
        <v>4.2788219133100845E-2</v>
      </c>
      <c r="AD163" s="1">
        <f>$C$2*D163*F163-AC163</f>
        <v>1.8999850440666488E-2</v>
      </c>
      <c r="AE163" s="1">
        <f t="shared" si="127"/>
        <v>0.18836482616157188</v>
      </c>
      <c r="AF163" s="1">
        <f t="shared" si="128"/>
        <v>3.5253002038042915E-2</v>
      </c>
      <c r="AG163" s="1">
        <f t="shared" si="129"/>
        <v>0.2046179777589483</v>
      </c>
      <c r="AH163" s="1">
        <f>L163*C163*G163</f>
        <v>6.419300388371392E-2</v>
      </c>
      <c r="AI163" s="1">
        <f>M163*H163*E163*G163</f>
        <v>0.10849955359232931</v>
      </c>
      <c r="AJ163" s="1">
        <f>$C$2*E163*G163-AI163</f>
        <v>4.8178571880281504E-2</v>
      </c>
      <c r="AK163" s="1">
        <f t="shared" si="130"/>
        <v>0.22087112935632475</v>
      </c>
      <c r="AL163" s="1">
        <f t="shared" si="131"/>
        <v>3.1925420282905084E-2</v>
      </c>
      <c r="AM163" s="1">
        <f t="shared" si="132"/>
        <v>0.2046179777589483</v>
      </c>
      <c r="AN163" s="20">
        <f t="shared" si="133"/>
        <v>0.4092359555178966</v>
      </c>
      <c r="AO163" s="20">
        <f t="shared" si="134"/>
        <v>0.4092359555178966</v>
      </c>
      <c r="AP163" s="20">
        <f t="shared" si="135"/>
        <v>6.7178422320947992E-2</v>
      </c>
      <c r="AQ163" s="20">
        <f t="shared" si="136"/>
        <v>6.7178422320948006E-2</v>
      </c>
      <c r="AS163" s="17">
        <f t="shared" si="137"/>
        <v>0.11808923987373225</v>
      </c>
      <c r="AT163" s="17">
        <f t="shared" si="138"/>
        <v>3.936307995791069E-2</v>
      </c>
      <c r="AU163" s="18">
        <f t="shared" si="139"/>
        <v>2.2424989615856643E-2</v>
      </c>
      <c r="AV163" s="18">
        <f t="shared" si="140"/>
        <v>0.17987730944749958</v>
      </c>
      <c r="AW163" s="18">
        <f t="shared" si="141"/>
        <v>3.9363079957910815E-2</v>
      </c>
      <c r="AX163" s="18">
        <f t="shared" si="142"/>
        <v>0.19681539978955376</v>
      </c>
      <c r="AY163" s="18">
        <f t="shared" si="143"/>
        <v>5.9888586484524345E-2</v>
      </c>
      <c r="AZ163" s="18">
        <f t="shared" si="144"/>
        <v>9.9814310807540399E-2</v>
      </c>
      <c r="BA163" s="18">
        <f t="shared" si="145"/>
        <v>5.6863814665070414E-2</v>
      </c>
      <c r="BB163" s="18">
        <f t="shared" si="146"/>
        <v>0.21656671195713517</v>
      </c>
      <c r="BC163" s="18">
        <f t="shared" si="147"/>
        <v>3.9925724323016262E-2</v>
      </c>
      <c r="BD163" s="17">
        <f t="shared" si="148"/>
        <v>0.19962862161508099</v>
      </c>
      <c r="BE163" s="20">
        <f t="shared" si="149"/>
        <v>0.39644402140463475</v>
      </c>
      <c r="BF163" s="20">
        <f t="shared" si="150"/>
        <v>0.39644402140463475</v>
      </c>
      <c r="BG163" s="20">
        <f t="shared" si="151"/>
        <v>7.928880428092705E-2</v>
      </c>
      <c r="BH163" s="20">
        <f t="shared" si="152"/>
        <v>7.9288804280927078E-2</v>
      </c>
    </row>
    <row r="164" spans="1:60" x14ac:dyDescent="0.25">
      <c r="A164" s="1">
        <f t="shared" si="153"/>
        <v>159</v>
      </c>
      <c r="B164" s="1">
        <v>0.6</v>
      </c>
      <c r="C164" s="1">
        <v>0.3</v>
      </c>
      <c r="D164" s="5">
        <f t="shared" si="115"/>
        <v>6.0699630114146956E-4</v>
      </c>
      <c r="E164" s="5">
        <f t="shared" si="116"/>
        <v>1.5174907528536733E-3</v>
      </c>
      <c r="F164" s="5">
        <f t="shared" si="117"/>
        <v>99.10002868702361</v>
      </c>
      <c r="G164" s="5">
        <f t="shared" si="118"/>
        <v>97.719928394752515</v>
      </c>
      <c r="H164" s="5">
        <f t="shared" si="119"/>
        <v>329.49129940972551</v>
      </c>
      <c r="I164" s="2">
        <f t="shared" si="106"/>
        <v>0.19191272006695392</v>
      </c>
      <c r="J164" s="2">
        <f t="shared" si="107"/>
        <v>0.21519063021459672</v>
      </c>
      <c r="K164" s="2">
        <f t="shared" si="120"/>
        <v>0.20343912054257385</v>
      </c>
      <c r="L164" s="5">
        <f t="shared" si="108"/>
        <v>2.0938905308283736E-3</v>
      </c>
      <c r="M164" s="5">
        <f t="shared" si="109"/>
        <v>2.0643828455378863E-3</v>
      </c>
      <c r="N164" s="5">
        <f t="shared" si="121"/>
        <v>2.0087936825789704E-3</v>
      </c>
      <c r="O164" s="5">
        <f t="shared" si="122"/>
        <v>1.9981404717283996E-3</v>
      </c>
      <c r="Q164" s="5">
        <f t="shared" si="110"/>
        <v>1.0000000000000009</v>
      </c>
      <c r="R164" s="5">
        <f t="shared" si="111"/>
        <v>1.9292372841381853E-3</v>
      </c>
      <c r="S164" s="5">
        <f t="shared" si="112"/>
        <v>1.9292372841381836E-3</v>
      </c>
      <c r="T164" s="2">
        <f t="shared" si="113"/>
        <v>0.25000000000000044</v>
      </c>
      <c r="U164" s="2">
        <f t="shared" si="114"/>
        <v>0.25000000000000044</v>
      </c>
      <c r="W164" s="5">
        <f t="shared" si="123"/>
        <v>9.6705071449967317E-3</v>
      </c>
      <c r="X164" s="5">
        <f t="shared" si="124"/>
        <v>-3.0316550688245458E-2</v>
      </c>
      <c r="Y164" s="5">
        <f t="shared" si="125"/>
        <v>-9.6705071449963986E-3</v>
      </c>
      <c r="Z164" s="5">
        <f t="shared" si="126"/>
        <v>-4.3820688169700195E-2</v>
      </c>
      <c r="AA164" s="21"/>
      <c r="AB164" s="1">
        <f>L164*B164*F164</f>
        <v>0.12450276700354734</v>
      </c>
      <c r="AC164" s="1">
        <f>M164*H164*D164*F164</f>
        <v>4.0916079842760758E-2</v>
      </c>
      <c r="AD164" s="1">
        <f>$C$2*D164*F164-AC164</f>
        <v>1.9237271013276096E-2</v>
      </c>
      <c r="AE164" s="1">
        <f t="shared" si="127"/>
        <v>0.18465611785958419</v>
      </c>
      <c r="AF164" s="1">
        <f t="shared" si="128"/>
        <v>3.1745980848613867E-2</v>
      </c>
      <c r="AG164" s="1">
        <f t="shared" si="129"/>
        <v>0.19716482769492197</v>
      </c>
      <c r="AH164" s="1">
        <f>L164*C164*G164</f>
        <v>6.1384449821699695E-2</v>
      </c>
      <c r="AI164" s="1">
        <f>M164*H164*E164*G164</f>
        <v>0.10086567192265872</v>
      </c>
      <c r="AJ164" s="1">
        <f>$C$2*E164*G164-AI164</f>
        <v>4.7423415785901313E-2</v>
      </c>
      <c r="AK164" s="1">
        <f t="shared" si="130"/>
        <v>0.20967353753025972</v>
      </c>
      <c r="AL164" s="1">
        <f t="shared" si="131"/>
        <v>3.4914705950563563E-2</v>
      </c>
      <c r="AM164" s="1">
        <f t="shared" si="132"/>
        <v>0.19716482769492197</v>
      </c>
      <c r="AN164" s="20">
        <f t="shared" si="133"/>
        <v>0.39432965538984388</v>
      </c>
      <c r="AO164" s="20">
        <f t="shared" si="134"/>
        <v>0.39432965538984394</v>
      </c>
      <c r="AP164" s="20">
        <f t="shared" si="135"/>
        <v>6.6660686799177415E-2</v>
      </c>
      <c r="AQ164" s="20">
        <f t="shared" si="136"/>
        <v>6.6660686799177429E-2</v>
      </c>
      <c r="AS164" s="17">
        <f t="shared" si="137"/>
        <v>0.11471248212130181</v>
      </c>
      <c r="AT164" s="17">
        <f t="shared" si="138"/>
        <v>3.8237494040433868E-2</v>
      </c>
      <c r="AU164" s="18">
        <f t="shared" si="139"/>
        <v>2.1915856815602985E-2</v>
      </c>
      <c r="AV164" s="18">
        <f t="shared" si="140"/>
        <v>0.17486583297733865</v>
      </c>
      <c r="AW164" s="18">
        <f t="shared" si="141"/>
        <v>3.8237494040433993E-2</v>
      </c>
      <c r="AX164" s="18">
        <f t="shared" si="142"/>
        <v>0.19118747020216967</v>
      </c>
      <c r="AY164" s="18">
        <f t="shared" si="143"/>
        <v>5.6557478778741087E-2</v>
      </c>
      <c r="AZ164" s="18">
        <f t="shared" si="144"/>
        <v>9.4262464631234943E-2</v>
      </c>
      <c r="BA164" s="18">
        <f t="shared" si="145"/>
        <v>5.4026623077325087E-2</v>
      </c>
      <c r="BB164" s="18">
        <f t="shared" si="146"/>
        <v>0.20484656648730112</v>
      </c>
      <c r="BC164" s="18">
        <f t="shared" si="147"/>
        <v>3.7704985852494072E-2</v>
      </c>
      <c r="BD164" s="17">
        <f t="shared" si="148"/>
        <v>0.18852492926247011</v>
      </c>
      <c r="BE164" s="20">
        <f t="shared" si="149"/>
        <v>0.37971239946463975</v>
      </c>
      <c r="BF164" s="20">
        <f t="shared" si="150"/>
        <v>0.37971239946463975</v>
      </c>
      <c r="BG164" s="20">
        <f t="shared" si="151"/>
        <v>7.5942479892928072E-2</v>
      </c>
      <c r="BH164" s="20">
        <f t="shared" si="152"/>
        <v>7.5942479892928072E-2</v>
      </c>
    </row>
    <row r="165" spans="1:60" x14ac:dyDescent="0.25">
      <c r="A165" s="1">
        <f t="shared" si="153"/>
        <v>160</v>
      </c>
      <c r="B165" s="1">
        <v>0.6</v>
      </c>
      <c r="C165" s="1">
        <v>0.3</v>
      </c>
      <c r="D165" s="5">
        <f t="shared" si="115"/>
        <v>5.8271644909581072E-4</v>
      </c>
      <c r="E165" s="5">
        <f t="shared" si="116"/>
        <v>1.4567911227395263E-3</v>
      </c>
      <c r="F165" s="5">
        <f t="shared" si="117"/>
        <v>97.70208269959997</v>
      </c>
      <c r="G165" s="5">
        <f t="shared" si="118"/>
        <v>99.098406116713633</v>
      </c>
      <c r="H165" s="5">
        <f t="shared" si="119"/>
        <v>343.22010355179742</v>
      </c>
      <c r="I165" s="2">
        <f t="shared" si="106"/>
        <v>0.20814695887424062</v>
      </c>
      <c r="J165" s="2">
        <f t="shared" si="107"/>
        <v>0.18487068772950566</v>
      </c>
      <c r="K165" s="2">
        <f t="shared" si="120"/>
        <v>0.19639562213113138</v>
      </c>
      <c r="L165" s="5">
        <f t="shared" si="108"/>
        <v>1.9895536894101746E-3</v>
      </c>
      <c r="M165" s="5">
        <f t="shared" si="109"/>
        <v>2.0176521916640041E-3</v>
      </c>
      <c r="N165" s="5">
        <f t="shared" si="121"/>
        <v>1.910958044221123E-3</v>
      </c>
      <c r="O165" s="5">
        <f t="shared" si="122"/>
        <v>1.9210431217465994E-3</v>
      </c>
      <c r="Q165" s="5">
        <f t="shared" si="110"/>
        <v>1.0000000000000009</v>
      </c>
      <c r="R165" s="5">
        <f t="shared" si="111"/>
        <v>1.8561439707341205E-3</v>
      </c>
      <c r="S165" s="5">
        <f t="shared" si="112"/>
        <v>1.8561439707341187E-3</v>
      </c>
      <c r="T165" s="2">
        <f t="shared" si="113"/>
        <v>0.25000000000000044</v>
      </c>
      <c r="U165" s="2">
        <f t="shared" si="114"/>
        <v>0.25000000000000044</v>
      </c>
      <c r="W165" s="5">
        <f t="shared" si="123"/>
        <v>-9.7267444633220013E-3</v>
      </c>
      <c r="X165" s="5">
        <f t="shared" si="124"/>
        <v>-3.8131821783229825E-2</v>
      </c>
      <c r="Y165" s="5">
        <f t="shared" si="125"/>
        <v>9.7267444633222233E-3</v>
      </c>
      <c r="Z165" s="5">
        <f t="shared" si="126"/>
        <v>-2.438514387923929E-2</v>
      </c>
      <c r="AA165" s="21"/>
      <c r="AB165" s="1">
        <f>L165*B165*F165</f>
        <v>0.11663012345882827</v>
      </c>
      <c r="AC165" s="1">
        <f>M165*H165*D165*F165</f>
        <v>3.9425764257797098E-2</v>
      </c>
      <c r="AD165" s="1">
        <f>$C$2*D165*F165-AC165</f>
        <v>1.7506846442179036E-2</v>
      </c>
      <c r="AE165" s="1">
        <f t="shared" si="127"/>
        <v>0.17356273415880441</v>
      </c>
      <c r="AF165" s="1">
        <f t="shared" si="128"/>
        <v>3.2482558442635541E-2</v>
      </c>
      <c r="AG165" s="1">
        <f t="shared" si="129"/>
        <v>0.18853844615926091</v>
      </c>
      <c r="AH165" s="1">
        <f>L165*C165*G165</f>
        <v>5.9148479851252628E-2</v>
      </c>
      <c r="AI165" s="1">
        <f>M165*H165*E165*G165</f>
        <v>9.9973058145898297E-2</v>
      </c>
      <c r="AJ165" s="1">
        <f>$C$2*E165*G165-AI165</f>
        <v>4.4392620162566482E-2</v>
      </c>
      <c r="AK165" s="1">
        <f t="shared" si="130"/>
        <v>0.20351415815971741</v>
      </c>
      <c r="AL165" s="1">
        <f t="shared" si="131"/>
        <v>2.9416908162109984E-2</v>
      </c>
      <c r="AM165" s="1">
        <f t="shared" si="132"/>
        <v>0.18853844615926091</v>
      </c>
      <c r="AN165" s="20">
        <f t="shared" si="133"/>
        <v>0.37707689231852182</v>
      </c>
      <c r="AO165" s="20">
        <f t="shared" si="134"/>
        <v>0.37707689231852182</v>
      </c>
      <c r="AP165" s="20">
        <f t="shared" si="135"/>
        <v>6.1899466604745518E-2</v>
      </c>
      <c r="AQ165" s="20">
        <f t="shared" si="136"/>
        <v>6.1899466604745525E-2</v>
      </c>
      <c r="AS165" s="17">
        <f t="shared" si="137"/>
        <v>0.10880947903861735</v>
      </c>
      <c r="AT165" s="17">
        <f t="shared" si="138"/>
        <v>3.6269826346205715E-2</v>
      </c>
      <c r="AU165" s="18">
        <f t="shared" si="139"/>
        <v>2.0662784353770419E-2</v>
      </c>
      <c r="AV165" s="18">
        <f t="shared" si="140"/>
        <v>0.16574208973859347</v>
      </c>
      <c r="AW165" s="18">
        <f t="shared" si="141"/>
        <v>3.626982634620584E-2</v>
      </c>
      <c r="AX165" s="18">
        <f t="shared" si="142"/>
        <v>0.1813491317310289</v>
      </c>
      <c r="AY165" s="18">
        <f t="shared" si="143"/>
        <v>5.5182272706869789E-2</v>
      </c>
      <c r="AZ165" s="18">
        <f t="shared" si="144"/>
        <v>9.1970454511449459E-2</v>
      </c>
      <c r="BA165" s="18">
        <f t="shared" si="145"/>
        <v>5.239522379701532E-2</v>
      </c>
      <c r="BB165" s="18">
        <f t="shared" si="146"/>
        <v>0.19954795101533457</v>
      </c>
      <c r="BC165" s="18">
        <f t="shared" si="147"/>
        <v>3.6788181804579864E-2</v>
      </c>
      <c r="BD165" s="17">
        <f t="shared" si="148"/>
        <v>0.18394090902289911</v>
      </c>
      <c r="BE165" s="20">
        <f t="shared" si="149"/>
        <v>0.36529004075392801</v>
      </c>
      <c r="BF165" s="20">
        <f t="shared" si="150"/>
        <v>0.36529004075392801</v>
      </c>
      <c r="BG165" s="20">
        <f t="shared" si="151"/>
        <v>7.3058008150785739E-2</v>
      </c>
      <c r="BH165" s="20">
        <f t="shared" si="152"/>
        <v>7.3058008150785697E-2</v>
      </c>
    </row>
    <row r="166" spans="1:60" x14ac:dyDescent="0.25">
      <c r="A166" s="1">
        <f t="shared" si="153"/>
        <v>161</v>
      </c>
      <c r="B166" s="1">
        <v>0.6</v>
      </c>
      <c r="C166" s="1">
        <v>0.3</v>
      </c>
      <c r="D166" s="5">
        <f t="shared" ref="D166:D197" si="154">I$2*D165</f>
        <v>5.5940779113197823E-4</v>
      </c>
      <c r="E166" s="5">
        <f t="shared" ref="E166:E197" si="155">I$2*E165</f>
        <v>1.3985194778299451E-3</v>
      </c>
      <c r="F166" s="5">
        <f t="shared" ref="F166:F197" si="156">F165*(E$2+G$2*(I165-J165))</f>
        <v>99.080211641602631</v>
      </c>
      <c r="G166" s="5">
        <f t="shared" ref="G166:G197" si="157">G165*(E$2+G$2*(J165-I165))</f>
        <v>97.700581446018717</v>
      </c>
      <c r="H166" s="5">
        <f t="shared" ref="H166:H197" si="158">H165/I$2</f>
        <v>357.52094119978898</v>
      </c>
      <c r="I166" s="2">
        <f t="shared" si="106"/>
        <v>0.19191386847755965</v>
      </c>
      <c r="J166" s="2">
        <f t="shared" si="107"/>
        <v>0.21518846122982471</v>
      </c>
      <c r="K166" s="2">
        <f t="shared" si="120"/>
        <v>0.20343864228639252</v>
      </c>
      <c r="L166" s="5">
        <f t="shared" si="108"/>
        <v>1.929728015511719E-3</v>
      </c>
      <c r="M166" s="5">
        <f t="shared" si="109"/>
        <v>1.9025376244417981E-3</v>
      </c>
      <c r="N166" s="5">
        <f t="shared" si="121"/>
        <v>1.8513030169130655E-3</v>
      </c>
      <c r="O166" s="5">
        <f t="shared" si="122"/>
        <v>1.8414864267193379E-3</v>
      </c>
      <c r="Q166" s="5">
        <f t="shared" si="110"/>
        <v>1.0000000000000009</v>
      </c>
      <c r="R166" s="5">
        <f t="shared" si="111"/>
        <v>1.7779853576758682E-3</v>
      </c>
      <c r="S166" s="5">
        <f t="shared" si="112"/>
        <v>1.7779853576758667E-3</v>
      </c>
      <c r="T166" s="2">
        <f t="shared" si="113"/>
        <v>0.25000000000000067</v>
      </c>
      <c r="U166" s="2">
        <f t="shared" si="114"/>
        <v>0.25000000000000067</v>
      </c>
      <c r="W166" s="5">
        <f t="shared" si="123"/>
        <v>9.6691330754912208E-3</v>
      </c>
      <c r="X166" s="5">
        <f t="shared" si="124"/>
        <v>-3.0317069488246862E-2</v>
      </c>
      <c r="Y166" s="5">
        <f t="shared" si="125"/>
        <v>-9.6691330754908877E-3</v>
      </c>
      <c r="Z166" s="5">
        <f t="shared" si="126"/>
        <v>-4.3819299942856271E-2</v>
      </c>
      <c r="AA166" s="21"/>
      <c r="AB166" s="1">
        <f>L166*B166*F166</f>
        <v>0.11471871611257857</v>
      </c>
      <c r="AC166" s="1">
        <f>M166*H166*D166*F166</f>
        <v>3.7700766097161019E-2</v>
      </c>
      <c r="AD166" s="1">
        <f>$C$2*D166*F166-AC166</f>
        <v>1.7725476242156826E-2</v>
      </c>
      <c r="AE166" s="1">
        <f t="shared" si="127"/>
        <v>0.17014495845189642</v>
      </c>
      <c r="AF166" s="1">
        <f t="shared" si="128"/>
        <v>2.9251412462217706E-2</v>
      </c>
      <c r="AG166" s="1">
        <f t="shared" si="129"/>
        <v>0.18167089467195729</v>
      </c>
      <c r="AH166" s="1">
        <f>L166*C166*G166</f>
        <v>5.6560664744450026E-2</v>
      </c>
      <c r="AI166" s="1">
        <f>M166*H166*E166*G166</f>
        <v>9.293951606544533E-2</v>
      </c>
      <c r="AJ166" s="1">
        <f>$C$2*E166*G166-AI166</f>
        <v>4.3696650082122798E-2</v>
      </c>
      <c r="AK166" s="1">
        <f t="shared" si="130"/>
        <v>0.19319683089201817</v>
      </c>
      <c r="AL166" s="1">
        <f t="shared" si="131"/>
        <v>3.2170713862061925E-2</v>
      </c>
      <c r="AM166" s="1">
        <f t="shared" si="132"/>
        <v>0.18167089467195729</v>
      </c>
      <c r="AN166" s="20">
        <f t="shared" si="133"/>
        <v>0.36334178934391459</v>
      </c>
      <c r="AO166" s="20">
        <f t="shared" si="134"/>
        <v>0.36334178934391459</v>
      </c>
      <c r="AP166" s="20">
        <f t="shared" si="135"/>
        <v>6.1422126324279624E-2</v>
      </c>
      <c r="AQ166" s="20">
        <f t="shared" si="136"/>
        <v>6.1422126324279631E-2</v>
      </c>
      <c r="AS166" s="17">
        <f t="shared" si="137"/>
        <v>0.10569789932051735</v>
      </c>
      <c r="AT166" s="17">
        <f t="shared" si="138"/>
        <v>3.5232633106839051E-2</v>
      </c>
      <c r="AU166" s="18">
        <f t="shared" si="139"/>
        <v>2.0193609232478794E-2</v>
      </c>
      <c r="AV166" s="18">
        <f t="shared" si="140"/>
        <v>0.16112414165983518</v>
      </c>
      <c r="AW166" s="18">
        <f t="shared" si="141"/>
        <v>3.523263310683919E-2</v>
      </c>
      <c r="AX166" s="18">
        <f t="shared" si="142"/>
        <v>0.17616316553419559</v>
      </c>
      <c r="AY166" s="18">
        <f t="shared" si="143"/>
        <v>5.2113060974231969E-2</v>
      </c>
      <c r="AZ166" s="18">
        <f t="shared" si="144"/>
        <v>8.6855101623719747E-2</v>
      </c>
      <c r="BA166" s="18">
        <f t="shared" si="145"/>
        <v>4.9781064523848381E-2</v>
      </c>
      <c r="BB166" s="18">
        <f t="shared" si="146"/>
        <v>0.18874922712180009</v>
      </c>
      <c r="BC166" s="18">
        <f t="shared" si="147"/>
        <v>3.4742040649488035E-2</v>
      </c>
      <c r="BD166" s="17">
        <f t="shared" si="148"/>
        <v>0.17371020324743974</v>
      </c>
      <c r="BE166" s="20">
        <f t="shared" si="149"/>
        <v>0.34987336878163527</v>
      </c>
      <c r="BF166" s="20">
        <f t="shared" si="150"/>
        <v>0.34987336878163533</v>
      </c>
      <c r="BG166" s="20">
        <f t="shared" si="151"/>
        <v>6.9974673756327183E-2</v>
      </c>
      <c r="BH166" s="20">
        <f t="shared" si="152"/>
        <v>6.9974673756327224E-2</v>
      </c>
    </row>
    <row r="167" spans="1:60" x14ac:dyDescent="0.25">
      <c r="A167" s="1">
        <f t="shared" si="153"/>
        <v>162</v>
      </c>
      <c r="B167" s="1">
        <v>0.6</v>
      </c>
      <c r="C167" s="1">
        <v>0.3</v>
      </c>
      <c r="D167" s="5">
        <f t="shared" si="154"/>
        <v>5.3703147948669903E-4</v>
      </c>
      <c r="E167" s="5">
        <f t="shared" si="155"/>
        <v>1.3425786987167473E-3</v>
      </c>
      <c r="F167" s="5">
        <f t="shared" si="156"/>
        <v>97.682744386688114</v>
      </c>
      <c r="G167" s="5">
        <f t="shared" si="157"/>
        <v>99.078589840376949</v>
      </c>
      <c r="H167" s="5">
        <f t="shared" si="158"/>
        <v>372.41764708311354</v>
      </c>
      <c r="I167" s="2">
        <f t="shared" si="106"/>
        <v>0.20814579322877202</v>
      </c>
      <c r="J167" s="2">
        <f t="shared" si="107"/>
        <v>0.18487283963004342</v>
      </c>
      <c r="K167" s="2">
        <f t="shared" si="120"/>
        <v>0.1963961475719298</v>
      </c>
      <c r="L167" s="5">
        <f t="shared" si="108"/>
        <v>1.8335739464213638E-3</v>
      </c>
      <c r="M167" s="5">
        <f t="shared" si="109"/>
        <v>1.8594658494671666E-3</v>
      </c>
      <c r="N167" s="5">
        <f t="shared" si="121"/>
        <v>1.7611400392408842E-3</v>
      </c>
      <c r="O167" s="5">
        <f t="shared" si="122"/>
        <v>1.7704331311580747E-3</v>
      </c>
      <c r="Q167" s="5">
        <f t="shared" si="110"/>
        <v>1.0000000000000009</v>
      </c>
      <c r="R167" s="5">
        <f t="shared" si="111"/>
        <v>1.7106220135817375E-3</v>
      </c>
      <c r="S167" s="5">
        <f t="shared" si="112"/>
        <v>1.710622013581736E-3</v>
      </c>
      <c r="T167" s="2">
        <f t="shared" si="113"/>
        <v>0.25000000000000067</v>
      </c>
      <c r="U167" s="2">
        <f t="shared" si="114"/>
        <v>0.25000000000000044</v>
      </c>
      <c r="W167" s="5">
        <f t="shared" si="123"/>
        <v>-9.7253541109812991E-3</v>
      </c>
      <c r="X167" s="5">
        <f t="shared" si="124"/>
        <v>-3.8131226929696727E-2</v>
      </c>
      <c r="Y167" s="5">
        <f t="shared" si="125"/>
        <v>9.7253541109816322E-3</v>
      </c>
      <c r="Z167" s="5">
        <f t="shared" si="126"/>
        <v>-2.4386525525521896E-2</v>
      </c>
      <c r="AA167" s="21"/>
      <c r="AB167" s="1">
        <f>L167*B167*F167</f>
        <v>0.10746512107342143</v>
      </c>
      <c r="AC167" s="1">
        <f>M167*H167*D167*F167</f>
        <v>3.6327545453855387E-2</v>
      </c>
      <c r="AD167" s="1">
        <f>$C$2*D167*F167-AC167</f>
        <v>1.6131163284448774E-2</v>
      </c>
      <c r="AE167" s="1">
        <f t="shared" si="127"/>
        <v>0.15992382981172559</v>
      </c>
      <c r="AF167" s="1">
        <f t="shared" si="128"/>
        <v>2.9929838634800338E-2</v>
      </c>
      <c r="AG167" s="1">
        <f t="shared" si="129"/>
        <v>0.17372250516207716</v>
      </c>
      <c r="AH167" s="1">
        <f>L167*C167*G167</f>
        <v>5.4500376293845076E-2</v>
      </c>
      <c r="AI167" s="1">
        <f>M167*H167*E167*G167</f>
        <v>9.2116627110772648E-2</v>
      </c>
      <c r="AJ167" s="1">
        <f>$C$2*E167*G167-AI167</f>
        <v>4.0904177107810968E-2</v>
      </c>
      <c r="AK167" s="1">
        <f t="shared" si="130"/>
        <v>0.18752118051242869</v>
      </c>
      <c r="AL167" s="1">
        <f t="shared" si="131"/>
        <v>2.7105501757459433E-2</v>
      </c>
      <c r="AM167" s="1">
        <f t="shared" si="132"/>
        <v>0.17372250516207716</v>
      </c>
      <c r="AN167" s="20">
        <f t="shared" si="133"/>
        <v>0.34744501032415431</v>
      </c>
      <c r="AO167" s="20">
        <f t="shared" si="134"/>
        <v>0.34744501032415431</v>
      </c>
      <c r="AP167" s="20">
        <f t="shared" si="135"/>
        <v>5.7035340392259742E-2</v>
      </c>
      <c r="AQ167" s="20">
        <f t="shared" si="136"/>
        <v>5.703534039225977E-2</v>
      </c>
      <c r="AS167" s="17">
        <f t="shared" si="137"/>
        <v>0.10025895173696794</v>
      </c>
      <c r="AT167" s="17">
        <f t="shared" si="138"/>
        <v>3.3419650578989255E-2</v>
      </c>
      <c r="AU167" s="18">
        <f t="shared" si="139"/>
        <v>1.9039058159314906E-2</v>
      </c>
      <c r="AV167" s="18">
        <f t="shared" si="140"/>
        <v>0.15271766047527208</v>
      </c>
      <c r="AW167" s="18">
        <f t="shared" si="141"/>
        <v>3.3419650578989393E-2</v>
      </c>
      <c r="AX167" s="18">
        <f t="shared" si="142"/>
        <v>0.16709825289494659</v>
      </c>
      <c r="AY167" s="18">
        <f t="shared" si="143"/>
        <v>5.0845805056675401E-2</v>
      </c>
      <c r="AZ167" s="18">
        <f t="shared" si="144"/>
        <v>8.4743008427792171E-2</v>
      </c>
      <c r="BA167" s="18">
        <f t="shared" si="145"/>
        <v>4.8277795790791445E-2</v>
      </c>
      <c r="BB167" s="18">
        <f t="shared" si="146"/>
        <v>0.18386660927525902</v>
      </c>
      <c r="BC167" s="18">
        <f t="shared" si="147"/>
        <v>3.3897203371116957E-2</v>
      </c>
      <c r="BD167" s="17">
        <f t="shared" si="148"/>
        <v>0.16948601685558454</v>
      </c>
      <c r="BE167" s="20">
        <f t="shared" si="149"/>
        <v>0.33658426975053113</v>
      </c>
      <c r="BF167" s="20">
        <f t="shared" si="150"/>
        <v>0.33658426975053113</v>
      </c>
      <c r="BG167" s="20">
        <f t="shared" si="151"/>
        <v>6.7316853950106351E-2</v>
      </c>
      <c r="BH167" s="20">
        <f t="shared" si="152"/>
        <v>6.7316853950106351E-2</v>
      </c>
    </row>
    <row r="168" spans="1:60" x14ac:dyDescent="0.25">
      <c r="A168" s="1">
        <f t="shared" si="153"/>
        <v>163</v>
      </c>
      <c r="B168" s="1">
        <v>0.6</v>
      </c>
      <c r="C168" s="1">
        <v>0.3</v>
      </c>
      <c r="D168" s="5">
        <f t="shared" si="154"/>
        <v>5.1555022030723104E-4</v>
      </c>
      <c r="E168" s="5">
        <f t="shared" si="155"/>
        <v>1.2888755507680773E-3</v>
      </c>
      <c r="F168" s="5">
        <f t="shared" si="156"/>
        <v>99.060404169057875</v>
      </c>
      <c r="G168" s="5">
        <f t="shared" si="157"/>
        <v>97.681243877443521</v>
      </c>
      <c r="H168" s="5">
        <f t="shared" si="158"/>
        <v>387.93504904490993</v>
      </c>
      <c r="I168" s="2">
        <f t="shared" ref="I168:I204" si="159">(L169/(L168*B168+M168*H168*D168)-1)</f>
        <v>0.19191501699287317</v>
      </c>
      <c r="J168" s="2">
        <f t="shared" ref="J168:J204" si="160">(M169/(L168*C168+M168*H168*E168)-1)</f>
        <v>0.21518629205062956</v>
      </c>
      <c r="K168" s="2">
        <f t="shared" si="120"/>
        <v>0.20343816398369663</v>
      </c>
      <c r="L168" s="5">
        <f t="shared" ref="L168:L205" si="161">(L167*(B167*F167+C167*G167)+(D167*F167+E167*G167))/(2*F167)</f>
        <v>1.7784359587029732E-3</v>
      </c>
      <c r="M168" s="5">
        <f t="shared" ref="M168:M205" si="162">L168*F167/G167</f>
        <v>1.7533808811970089E-3</v>
      </c>
      <c r="N168" s="5">
        <f t="shared" si="121"/>
        <v>1.7061597166288232E-3</v>
      </c>
      <c r="O168" s="5">
        <f t="shared" si="122"/>
        <v>1.6971140456871483E-3</v>
      </c>
      <c r="Q168" s="5">
        <f t="shared" si="110"/>
        <v>1.0000000000000009</v>
      </c>
      <c r="R168" s="5">
        <f t="shared" ref="R168:R205" si="163">Q168*S168</f>
        <v>1.6385915605849287E-3</v>
      </c>
      <c r="S168" s="5">
        <f t="shared" si="112"/>
        <v>1.6385915605849272E-3</v>
      </c>
      <c r="T168" s="2">
        <f t="shared" si="113"/>
        <v>0.25000000000000067</v>
      </c>
      <c r="U168" s="2">
        <f t="shared" si="114"/>
        <v>0.25000000000000044</v>
      </c>
      <c r="W168" s="5">
        <f t="shared" si="123"/>
        <v>9.6677588809104265E-3</v>
      </c>
      <c r="X168" s="5">
        <f t="shared" si="124"/>
        <v>-3.031758834048115E-2</v>
      </c>
      <c r="Y168" s="5">
        <f t="shared" si="125"/>
        <v>-9.6677588809103154E-3</v>
      </c>
      <c r="Z168" s="5">
        <f t="shared" si="126"/>
        <v>-4.3817911591286896E-2</v>
      </c>
      <c r="AA168" s="21"/>
      <c r="AB168" s="1">
        <f>L168*B168*F168</f>
        <v>0.10570355091474146</v>
      </c>
      <c r="AC168" s="1">
        <f>M168*H168*D168*F168</f>
        <v>3.473812375073488E-2</v>
      </c>
      <c r="AD168" s="1">
        <f>$C$2*D168*F168-AC168</f>
        <v>1.6332489442346255E-2</v>
      </c>
      <c r="AE168" s="1">
        <f t="shared" si="127"/>
        <v>0.15677416410782258</v>
      </c>
      <c r="AF168" s="1">
        <f t="shared" si="128"/>
        <v>2.6952866379932459E-2</v>
      </c>
      <c r="AG168" s="1">
        <f t="shared" si="129"/>
        <v>0.1673945410454088</v>
      </c>
      <c r="AH168" s="1">
        <f>L168*C168*G168</f>
        <v>5.2115950980744057E-2</v>
      </c>
      <c r="AI168" s="1">
        <f>M168*H168*E168*G168</f>
        <v>8.5636212733125827E-2</v>
      </c>
      <c r="AJ168" s="1">
        <f>$C$2*E168*G168-AI168</f>
        <v>4.0262754269125067E-2</v>
      </c>
      <c r="AK168" s="1">
        <f t="shared" si="130"/>
        <v>0.17801491798299496</v>
      </c>
      <c r="AL168" s="1">
        <f t="shared" si="131"/>
        <v>2.9642377331538905E-2</v>
      </c>
      <c r="AM168" s="1">
        <f t="shared" si="132"/>
        <v>0.1673945410454088</v>
      </c>
      <c r="AN168" s="20">
        <f t="shared" si="133"/>
        <v>0.33478908209081754</v>
      </c>
      <c r="AO168" s="20">
        <f t="shared" si="134"/>
        <v>0.33478908209081759</v>
      </c>
      <c r="AP168" s="20">
        <f t="shared" si="135"/>
        <v>5.6595243711471323E-2</v>
      </c>
      <c r="AQ168" s="20">
        <f t="shared" si="136"/>
        <v>5.6595243711471364E-2</v>
      </c>
      <c r="AS168" s="17">
        <f t="shared" si="137"/>
        <v>9.7391725355730194E-2</v>
      </c>
      <c r="AT168" s="17">
        <f t="shared" si="138"/>
        <v>3.2463908451910002E-2</v>
      </c>
      <c r="AU168" s="18">
        <f t="shared" si="139"/>
        <v>1.8606704741171133E-2</v>
      </c>
      <c r="AV168" s="18">
        <f t="shared" si="140"/>
        <v>0.14846233854881133</v>
      </c>
      <c r="AW168" s="18">
        <f t="shared" si="141"/>
        <v>3.2463908451910141E-2</v>
      </c>
      <c r="AX168" s="18">
        <f t="shared" si="142"/>
        <v>0.16231954225955034</v>
      </c>
      <c r="AY168" s="18">
        <f t="shared" si="143"/>
        <v>4.8017898553505162E-2</v>
      </c>
      <c r="AZ168" s="18">
        <f t="shared" si="144"/>
        <v>8.0029830922508413E-2</v>
      </c>
      <c r="BA168" s="18">
        <f t="shared" si="145"/>
        <v>4.5869136079742481E-2</v>
      </c>
      <c r="BB168" s="18">
        <f t="shared" si="146"/>
        <v>0.17391686555575603</v>
      </c>
      <c r="BC168" s="18">
        <f t="shared" si="147"/>
        <v>3.2011932369003473E-2</v>
      </c>
      <c r="BD168" s="17">
        <f t="shared" si="148"/>
        <v>0.16005966184501705</v>
      </c>
      <c r="BE168" s="20">
        <f t="shared" si="149"/>
        <v>0.32237920410456733</v>
      </c>
      <c r="BF168" s="20">
        <f t="shared" si="150"/>
        <v>0.32237920410456739</v>
      </c>
      <c r="BG168" s="20">
        <f t="shared" si="151"/>
        <v>6.4475840820913621E-2</v>
      </c>
      <c r="BH168" s="20">
        <f t="shared" si="152"/>
        <v>6.4475840820913621E-2</v>
      </c>
    </row>
    <row r="169" spans="1:60" x14ac:dyDescent="0.25">
      <c r="A169" s="1">
        <f t="shared" si="153"/>
        <v>164</v>
      </c>
      <c r="B169" s="1">
        <v>0.6</v>
      </c>
      <c r="C169" s="1">
        <v>0.3</v>
      </c>
      <c r="D169" s="5">
        <f t="shared" si="154"/>
        <v>4.9492821149494173E-4</v>
      </c>
      <c r="E169" s="5">
        <f t="shared" si="155"/>
        <v>1.2373205287373541E-3</v>
      </c>
      <c r="F169" s="5">
        <f t="shared" si="156"/>
        <v>97.66341544993098</v>
      </c>
      <c r="G169" s="5">
        <f t="shared" si="157"/>
        <v>99.058783136562511</v>
      </c>
      <c r="H169" s="5">
        <f t="shared" si="158"/>
        <v>404.0990094217812</v>
      </c>
      <c r="I169" s="2">
        <f t="shared" si="159"/>
        <v>0.20814462747955398</v>
      </c>
      <c r="J169" s="2">
        <f t="shared" si="160"/>
        <v>0.18487499172581301</v>
      </c>
      <c r="K169" s="2">
        <f t="shared" si="120"/>
        <v>0.19639667305675523</v>
      </c>
      <c r="L169" s="5">
        <f t="shared" si="161"/>
        <v>1.6898229161242965E-3</v>
      </c>
      <c r="M169" s="5">
        <f t="shared" si="162"/>
        <v>1.7136815052788597E-3</v>
      </c>
      <c r="N169" s="5">
        <f t="shared" si="121"/>
        <v>1.6230676792626071E-3</v>
      </c>
      <c r="O169" s="5">
        <f t="shared" si="122"/>
        <v>1.6316309802691105E-3</v>
      </c>
      <c r="Q169" s="5">
        <f t="shared" si="110"/>
        <v>1.0000000000000007</v>
      </c>
      <c r="R169" s="5">
        <f t="shared" si="163"/>
        <v>1.5765089990039613E-3</v>
      </c>
      <c r="S169" s="5">
        <f t="shared" si="112"/>
        <v>1.5765089990039602E-3</v>
      </c>
      <c r="T169" s="2">
        <f t="shared" si="113"/>
        <v>0.25000000000000044</v>
      </c>
      <c r="U169" s="2">
        <f t="shared" si="114"/>
        <v>0.25000000000000067</v>
      </c>
      <c r="W169" s="5">
        <f t="shared" si="123"/>
        <v>-9.7239636344760294E-3</v>
      </c>
      <c r="X169" s="5">
        <f t="shared" si="124"/>
        <v>-3.8130632027927325E-2</v>
      </c>
      <c r="Y169" s="5">
        <f t="shared" si="125"/>
        <v>9.7239636344763625E-3</v>
      </c>
      <c r="Z169" s="5">
        <f t="shared" si="126"/>
        <v>-2.438790729681295E-2</v>
      </c>
      <c r="AA169" s="21"/>
      <c r="AB169" s="1">
        <f>L169*B169*F169</f>
        <v>9.9020326496556621E-2</v>
      </c>
      <c r="AC169" s="1">
        <f>M169*H169*D169*F169</f>
        <v>3.347279775978243E-2</v>
      </c>
      <c r="AD169" s="1">
        <f>$C$2*D169*F169-AC169</f>
        <v>1.4863581777339367E-2</v>
      </c>
      <c r="AE169" s="1">
        <f t="shared" si="127"/>
        <v>0.14735670603367843</v>
      </c>
      <c r="AF169" s="1">
        <f t="shared" si="128"/>
        <v>2.7577731991937943E-2</v>
      </c>
      <c r="AG169" s="1">
        <f t="shared" si="129"/>
        <v>0.16007085624827699</v>
      </c>
      <c r="AH169" s="1">
        <f>L169*C169*G169</f>
        <v>5.0217540536265107E-2</v>
      </c>
      <c r="AI169" s="1">
        <f>M169*H169*E169*G169</f>
        <v>8.4877602298278162E-2</v>
      </c>
      <c r="AJ169" s="1">
        <f>$C$2*E169*G169-AI169</f>
        <v>3.7689863628332265E-2</v>
      </c>
      <c r="AK169" s="1">
        <f t="shared" si="130"/>
        <v>0.17278500646287553</v>
      </c>
      <c r="AL169" s="1">
        <f t="shared" si="131"/>
        <v>2.4975713413733724E-2</v>
      </c>
      <c r="AM169" s="1">
        <f t="shared" si="132"/>
        <v>0.16007085624827699</v>
      </c>
      <c r="AN169" s="20">
        <f t="shared" si="133"/>
        <v>0.32014171249655399</v>
      </c>
      <c r="AO169" s="20">
        <f t="shared" si="134"/>
        <v>0.32014171249655399</v>
      </c>
      <c r="AP169" s="20">
        <f t="shared" si="135"/>
        <v>5.2553445405671632E-2</v>
      </c>
      <c r="AQ169" s="20">
        <f t="shared" si="136"/>
        <v>5.2553445405671667E-2</v>
      </c>
      <c r="AS169" s="17">
        <f t="shared" si="137"/>
        <v>9.2380351998167215E-2</v>
      </c>
      <c r="AT169" s="17">
        <f t="shared" si="138"/>
        <v>3.0793450666055686E-2</v>
      </c>
      <c r="AU169" s="18">
        <f t="shared" si="139"/>
        <v>1.7542928871066111E-2</v>
      </c>
      <c r="AV169" s="18">
        <f t="shared" si="140"/>
        <v>0.14071673153528902</v>
      </c>
      <c r="AW169" s="18">
        <f t="shared" si="141"/>
        <v>3.079345066605579E-2</v>
      </c>
      <c r="AX169" s="18">
        <f t="shared" si="142"/>
        <v>0.15396725333027869</v>
      </c>
      <c r="AY169" s="18">
        <f t="shared" si="143"/>
        <v>4.6850118913551793E-2</v>
      </c>
      <c r="AZ169" s="18">
        <f t="shared" si="144"/>
        <v>7.8083531522586166E-2</v>
      </c>
      <c r="BA169" s="18">
        <f t="shared" si="145"/>
        <v>4.4483934404024261E-2</v>
      </c>
      <c r="BB169" s="18">
        <f t="shared" si="146"/>
        <v>0.16941758484016223</v>
      </c>
      <c r="BC169" s="18">
        <f t="shared" si="147"/>
        <v>3.1233412609034575E-2</v>
      </c>
      <c r="BD169" s="17">
        <f t="shared" si="148"/>
        <v>0.15616706304517253</v>
      </c>
      <c r="BE169" s="20">
        <f t="shared" si="149"/>
        <v>0.31013431637545125</v>
      </c>
      <c r="BF169" s="20">
        <f t="shared" si="150"/>
        <v>0.31013431637545119</v>
      </c>
      <c r="BG169" s="20">
        <f t="shared" si="151"/>
        <v>6.2026863275090369E-2</v>
      </c>
      <c r="BH169" s="20">
        <f t="shared" si="152"/>
        <v>6.2026863275090369E-2</v>
      </c>
    </row>
    <row r="170" spans="1:60" x14ac:dyDescent="0.25">
      <c r="A170" s="1">
        <f t="shared" si="153"/>
        <v>165</v>
      </c>
      <c r="B170" s="1">
        <v>0.6</v>
      </c>
      <c r="C170" s="1">
        <v>0.3</v>
      </c>
      <c r="D170" s="5">
        <f t="shared" si="154"/>
        <v>4.7513108303514403E-4</v>
      </c>
      <c r="E170" s="5">
        <f t="shared" si="155"/>
        <v>1.1878277075878599E-3</v>
      </c>
      <c r="F170" s="5">
        <f t="shared" si="156"/>
        <v>99.040606264946604</v>
      </c>
      <c r="G170" s="5">
        <f t="shared" si="157"/>
        <v>97.661915684673758</v>
      </c>
      <c r="H170" s="5">
        <f t="shared" si="158"/>
        <v>420.93646814768874</v>
      </c>
      <c r="I170" s="2">
        <f t="shared" si="159"/>
        <v>0.19191616561278901</v>
      </c>
      <c r="J170" s="2">
        <f t="shared" si="160"/>
        <v>0.21518412267720954</v>
      </c>
      <c r="K170" s="2">
        <f t="shared" si="120"/>
        <v>0.20343768563452791</v>
      </c>
      <c r="L170" s="5">
        <f t="shared" si="161"/>
        <v>1.6390053072671863E-3</v>
      </c>
      <c r="M170" s="5">
        <f t="shared" si="162"/>
        <v>1.615917853822242E-3</v>
      </c>
      <c r="N170" s="5">
        <f t="shared" si="121"/>
        <v>1.5723957406680686E-3</v>
      </c>
      <c r="O170" s="5">
        <f t="shared" si="122"/>
        <v>1.5640604472057741E-3</v>
      </c>
      <c r="Q170" s="5">
        <f t="shared" si="110"/>
        <v>1.0000000000000009</v>
      </c>
      <c r="R170" s="5">
        <f t="shared" si="163"/>
        <v>1.5101262172192052E-3</v>
      </c>
      <c r="S170" s="5">
        <f t="shared" si="112"/>
        <v>1.5101262172192039E-3</v>
      </c>
      <c r="T170" s="2">
        <f t="shared" si="113"/>
        <v>0.25000000000000067</v>
      </c>
      <c r="U170" s="2">
        <f t="shared" si="114"/>
        <v>0.25000000000000044</v>
      </c>
      <c r="W170" s="5">
        <f t="shared" si="123"/>
        <v>9.6663845613802479E-3</v>
      </c>
      <c r="X170" s="5">
        <f t="shared" si="124"/>
        <v>-3.0318107244901027E-2</v>
      </c>
      <c r="Y170" s="5">
        <f t="shared" si="125"/>
        <v>-9.666384561380581E-3</v>
      </c>
      <c r="Z170" s="5">
        <f t="shared" si="126"/>
        <v>-4.3816523115118189E-2</v>
      </c>
      <c r="AA170" s="21"/>
      <c r="AB170" s="1">
        <f>L170*B170*F170</f>
        <v>9.7396847581924337E-2</v>
      </c>
      <c r="AC170" s="1">
        <f>M170*H170*D170*F170</f>
        <v>3.2008296783381206E-2</v>
      </c>
      <c r="AD170" s="1">
        <f>$C$2*D170*F170-AC170</f>
        <v>1.5048973735740143E-2</v>
      </c>
      <c r="AE170" s="1">
        <f t="shared" si="127"/>
        <v>0.14445411810104569</v>
      </c>
      <c r="AF170" s="1">
        <f t="shared" si="128"/>
        <v>2.4834939117158832E-2</v>
      </c>
      <c r="AG170" s="1">
        <f t="shared" si="129"/>
        <v>0.15424008348246437</v>
      </c>
      <c r="AH170" s="1">
        <f>L170*C170*G170</f>
        <v>4.8020519437518228E-2</v>
      </c>
      <c r="AI170" s="1">
        <f>M170*H170*E170*G170</f>
        <v>7.8906816596673285E-2</v>
      </c>
      <c r="AJ170" s="1">
        <f>$C$2*E170*G170-AI170</f>
        <v>3.7098712829691599E-2</v>
      </c>
      <c r="AK170" s="1">
        <f t="shared" si="130"/>
        <v>0.16402604886388311</v>
      </c>
      <c r="AL170" s="1">
        <f t="shared" si="131"/>
        <v>2.7312747448272862E-2</v>
      </c>
      <c r="AM170" s="1">
        <f t="shared" si="132"/>
        <v>0.15424008348246437</v>
      </c>
      <c r="AN170" s="20">
        <f t="shared" si="133"/>
        <v>0.3084801669649288</v>
      </c>
      <c r="AO170" s="20">
        <f t="shared" si="134"/>
        <v>0.30848016696492875</v>
      </c>
      <c r="AP170" s="20">
        <f t="shared" si="135"/>
        <v>5.2147686565431742E-2</v>
      </c>
      <c r="AQ170" s="20">
        <f t="shared" si="136"/>
        <v>5.2147686565431693E-2</v>
      </c>
      <c r="AS170" s="17">
        <f t="shared" si="137"/>
        <v>8.9738289653988307E-2</v>
      </c>
      <c r="AT170" s="17">
        <f t="shared" si="138"/>
        <v>2.9912763217996047E-2</v>
      </c>
      <c r="AU170" s="18">
        <f t="shared" si="139"/>
        <v>1.7144507301125302E-2</v>
      </c>
      <c r="AV170" s="18">
        <f t="shared" si="140"/>
        <v>0.13679556017310965</v>
      </c>
      <c r="AW170" s="18">
        <f t="shared" si="141"/>
        <v>2.9912763217996186E-2</v>
      </c>
      <c r="AX170" s="18">
        <f t="shared" si="142"/>
        <v>0.14956381608998054</v>
      </c>
      <c r="AY170" s="18">
        <f t="shared" si="143"/>
        <v>4.42445457897832E-2</v>
      </c>
      <c r="AZ170" s="18">
        <f t="shared" si="144"/>
        <v>7.3740909649638517E-2</v>
      </c>
      <c r="BA170" s="18">
        <f t="shared" si="145"/>
        <v>4.2264619776726367E-2</v>
      </c>
      <c r="BB170" s="18">
        <f t="shared" si="146"/>
        <v>0.16025007521614809</v>
      </c>
      <c r="BC170" s="18">
        <f t="shared" si="147"/>
        <v>2.9496363859855504E-2</v>
      </c>
      <c r="BD170" s="17">
        <f t="shared" si="148"/>
        <v>0.14748181929927723</v>
      </c>
      <c r="BE170" s="20">
        <f t="shared" si="149"/>
        <v>0.29704563538925777</v>
      </c>
      <c r="BF170" s="20">
        <f t="shared" si="150"/>
        <v>0.29704563538925777</v>
      </c>
      <c r="BG170" s="20">
        <f t="shared" si="151"/>
        <v>5.9409127077851669E-2</v>
      </c>
      <c r="BH170" s="20">
        <f t="shared" si="152"/>
        <v>5.9409127077851689E-2</v>
      </c>
    </row>
    <row r="171" spans="1:60" x14ac:dyDescent="0.25">
      <c r="A171" s="1">
        <f t="shared" si="153"/>
        <v>166</v>
      </c>
      <c r="B171" s="1">
        <v>0.6</v>
      </c>
      <c r="C171" s="1">
        <v>0.3</v>
      </c>
      <c r="D171" s="5">
        <f t="shared" si="154"/>
        <v>4.5612583971373826E-4</v>
      </c>
      <c r="E171" s="5">
        <f t="shared" si="155"/>
        <v>1.1403145992843454E-3</v>
      </c>
      <c r="F171" s="5">
        <f t="shared" si="156"/>
        <v>97.64409588497719</v>
      </c>
      <c r="G171" s="5">
        <f t="shared" si="157"/>
        <v>99.038986000827663</v>
      </c>
      <c r="H171" s="5">
        <f t="shared" si="158"/>
        <v>438.47548765384244</v>
      </c>
      <c r="I171" s="2">
        <f t="shared" si="159"/>
        <v>0.20814346162669262</v>
      </c>
      <c r="J171" s="2">
        <f t="shared" si="160"/>
        <v>0.18487714401661814</v>
      </c>
      <c r="K171" s="2">
        <f t="shared" si="120"/>
        <v>0.19639719858555815</v>
      </c>
      <c r="L171" s="5">
        <f t="shared" si="161"/>
        <v>1.5573418752087597E-3</v>
      </c>
      <c r="M171" s="5">
        <f t="shared" si="162"/>
        <v>1.5793268276701388E-3</v>
      </c>
      <c r="N171" s="5">
        <f t="shared" si="121"/>
        <v>1.4958201124989576E-3</v>
      </c>
      <c r="O171" s="5">
        <f t="shared" si="122"/>
        <v>1.5037109331597057E-3</v>
      </c>
      <c r="Q171" s="5">
        <f t="shared" si="110"/>
        <v>1.0000000000000009</v>
      </c>
      <c r="R171" s="5">
        <f t="shared" si="163"/>
        <v>1.4529104642478047E-3</v>
      </c>
      <c r="S171" s="5">
        <f t="shared" si="112"/>
        <v>1.4529104642478034E-3</v>
      </c>
      <c r="T171" s="2">
        <f t="shared" si="113"/>
        <v>0.25000000000000067</v>
      </c>
      <c r="U171" s="2">
        <f t="shared" si="114"/>
        <v>0.25000000000000067</v>
      </c>
      <c r="W171" s="5">
        <f t="shared" si="123"/>
        <v>-9.7225730339333127E-3</v>
      </c>
      <c r="X171" s="5">
        <f t="shared" si="124"/>
        <v>-3.8130037077976464E-2</v>
      </c>
      <c r="Y171" s="5">
        <f t="shared" si="125"/>
        <v>9.7225730339334238E-3</v>
      </c>
      <c r="Z171" s="5">
        <f t="shared" si="126"/>
        <v>-2.4389289192985997E-2</v>
      </c>
      <c r="AA171" s="21"/>
      <c r="AB171" s="1">
        <f>L171*B171*F171</f>
        <v>9.1239143633144587E-2</v>
      </c>
      <c r="AC171" s="1">
        <f>M171*H171*D171*F171</f>
        <v>3.0842388038947934E-2</v>
      </c>
      <c r="AD171" s="1">
        <f>$C$2*D171*F171-AC171</f>
        <v>1.3695607189676058E-2</v>
      </c>
      <c r="AE171" s="1">
        <f t="shared" si="127"/>
        <v>0.13577713886176856</v>
      </c>
      <c r="AF171" s="1">
        <f t="shared" si="128"/>
        <v>2.5410472602918059E-2</v>
      </c>
      <c r="AG171" s="1">
        <f t="shared" si="129"/>
        <v>0.14749200427501058</v>
      </c>
      <c r="AH171" s="1">
        <f>L171*C171*G171</f>
        <v>4.6271268053190914E-2</v>
      </c>
      <c r="AI171" s="1">
        <f>M171*H171*E171*G171</f>
        <v>7.8207463788177098E-2</v>
      </c>
      <c r="AJ171" s="1">
        <f>$C$2*E171*G171-AI171</f>
        <v>3.4728137846884582E-2</v>
      </c>
      <c r="AK171" s="1">
        <f t="shared" si="130"/>
        <v>0.15920686968825259</v>
      </c>
      <c r="AL171" s="1">
        <f t="shared" si="131"/>
        <v>2.3013272433642568E-2</v>
      </c>
      <c r="AM171" s="1">
        <f t="shared" si="132"/>
        <v>0.14749200427501058</v>
      </c>
      <c r="AN171" s="20">
        <f t="shared" si="133"/>
        <v>0.29498400855002116</v>
      </c>
      <c r="AO171" s="20">
        <f t="shared" si="134"/>
        <v>0.29498400855002116</v>
      </c>
      <c r="AP171" s="20">
        <f t="shared" si="135"/>
        <v>4.8423745036560641E-2</v>
      </c>
      <c r="AQ171" s="20">
        <f t="shared" si="136"/>
        <v>4.8423745036560627E-2</v>
      </c>
      <c r="AS171" s="17">
        <f t="shared" si="137"/>
        <v>8.5120877209979615E-2</v>
      </c>
      <c r="AT171" s="17">
        <f t="shared" si="138"/>
        <v>2.8373625736659809E-2</v>
      </c>
      <c r="AU171" s="18">
        <f t="shared" si="139"/>
        <v>1.6164369491964183E-2</v>
      </c>
      <c r="AV171" s="18">
        <f t="shared" si="140"/>
        <v>0.12965887243860361</v>
      </c>
      <c r="AW171" s="18">
        <f t="shared" si="141"/>
        <v>2.8373625736659948E-2</v>
      </c>
      <c r="AX171" s="18">
        <f t="shared" si="142"/>
        <v>0.14186812868329937</v>
      </c>
      <c r="AY171" s="18">
        <f t="shared" si="143"/>
        <v>4.31684337387283E-2</v>
      </c>
      <c r="AZ171" s="18">
        <f t="shared" si="144"/>
        <v>7.1947389564547007E-2</v>
      </c>
      <c r="BA171" s="18">
        <f t="shared" si="145"/>
        <v>4.0988212070514674E-2</v>
      </c>
      <c r="BB171" s="18">
        <f t="shared" si="146"/>
        <v>0.15610403537378997</v>
      </c>
      <c r="BC171" s="18">
        <f t="shared" si="147"/>
        <v>2.8778955825818894E-2</v>
      </c>
      <c r="BD171" s="17">
        <f t="shared" si="148"/>
        <v>0.14389477912909421</v>
      </c>
      <c r="BE171" s="20">
        <f t="shared" si="149"/>
        <v>0.28576290781239355</v>
      </c>
      <c r="BF171" s="20">
        <f t="shared" si="150"/>
        <v>0.28576290781239355</v>
      </c>
      <c r="BG171" s="20">
        <f t="shared" si="151"/>
        <v>5.7152581562478856E-2</v>
      </c>
      <c r="BH171" s="20">
        <f t="shared" si="152"/>
        <v>5.7152581562478842E-2</v>
      </c>
    </row>
    <row r="172" spans="1:60" x14ac:dyDescent="0.25">
      <c r="A172" s="1">
        <f t="shared" si="153"/>
        <v>167</v>
      </c>
      <c r="B172" s="1">
        <v>0.6</v>
      </c>
      <c r="C172" s="1">
        <v>0.3</v>
      </c>
      <c r="D172" s="5">
        <f t="shared" si="154"/>
        <v>4.3788080612518871E-4</v>
      </c>
      <c r="E172" s="5">
        <f t="shared" si="155"/>
        <v>1.0947020153129715E-3</v>
      </c>
      <c r="F172" s="5">
        <f t="shared" si="156"/>
        <v>99.020817924827909</v>
      </c>
      <c r="G172" s="5">
        <f t="shared" si="157"/>
        <v>97.642596863358236</v>
      </c>
      <c r="H172" s="5">
        <f t="shared" si="158"/>
        <v>456.74529963941922</v>
      </c>
      <c r="I172" s="2">
        <f t="shared" si="159"/>
        <v>0.19191731433720416</v>
      </c>
      <c r="J172" s="2">
        <f t="shared" si="160"/>
        <v>0.21518195310976429</v>
      </c>
      <c r="K172" s="2">
        <f t="shared" si="120"/>
        <v>0.20343720723893144</v>
      </c>
      <c r="L172" s="5">
        <f t="shared" si="161"/>
        <v>1.5105061185548099E-3</v>
      </c>
      <c r="M172" s="5">
        <f t="shared" si="162"/>
        <v>1.4892317685257601E-3</v>
      </c>
      <c r="N172" s="5">
        <f t="shared" si="121"/>
        <v>1.4491189429877776E-3</v>
      </c>
      <c r="O172" s="5">
        <f t="shared" si="122"/>
        <v>1.4414382396723418E-3</v>
      </c>
      <c r="Q172" s="5">
        <f t="shared" si="110"/>
        <v>1.0000000000000009</v>
      </c>
      <c r="R172" s="5">
        <f t="shared" si="163"/>
        <v>1.3917325383703311E-3</v>
      </c>
      <c r="S172" s="5">
        <f t="shared" si="112"/>
        <v>1.3917325383703298E-3</v>
      </c>
      <c r="T172" s="2">
        <f t="shared" si="113"/>
        <v>0.25000000000000089</v>
      </c>
      <c r="U172" s="2">
        <f t="shared" si="114"/>
        <v>0.25000000000000089</v>
      </c>
      <c r="W172" s="5">
        <f t="shared" si="123"/>
        <v>9.6650101170259184E-3</v>
      </c>
      <c r="X172" s="5">
        <f t="shared" si="124"/>
        <v>-3.0318626201461418E-2</v>
      </c>
      <c r="Y172" s="5">
        <f t="shared" si="125"/>
        <v>-9.6650101170256963E-3</v>
      </c>
      <c r="Z172" s="5">
        <f t="shared" si="126"/>
        <v>-4.3815134514477383E-2</v>
      </c>
      <c r="AA172" s="21"/>
      <c r="AB172" s="1">
        <f>L172*B172*F172</f>
        <v>8.9742930803852594E-2</v>
      </c>
      <c r="AC172" s="1">
        <f>M172*H172*D172*F172</f>
        <v>2.9492989559811715E-2</v>
      </c>
      <c r="AD172" s="1">
        <f>$C$2*D172*F172-AC172</f>
        <v>1.3866326016287463E-2</v>
      </c>
      <c r="AE172" s="1">
        <f t="shared" si="127"/>
        <v>0.13310224637995177</v>
      </c>
      <c r="AF172" s="1">
        <f t="shared" si="128"/>
        <v>2.28834376087192E-2</v>
      </c>
      <c r="AG172" s="1">
        <f t="shared" si="129"/>
        <v>0.14211935797238351</v>
      </c>
      <c r="AH172" s="1">
        <f>L172*C172*G172</f>
        <v>4.4246921998104989E-2</v>
      </c>
      <c r="AI172" s="1">
        <f>M172*H172*E172*G172</f>
        <v>7.2706228605133302E-2</v>
      </c>
      <c r="AJ172" s="1">
        <f>$C$2*E172*G172-AI172</f>
        <v>3.4183318961576989E-2</v>
      </c>
      <c r="AK172" s="1">
        <f t="shared" si="130"/>
        <v>0.1511364695648153</v>
      </c>
      <c r="AL172" s="1">
        <f t="shared" si="131"/>
        <v>2.5166207369145224E-2</v>
      </c>
      <c r="AM172" s="1">
        <f t="shared" si="132"/>
        <v>0.14211935797238351</v>
      </c>
      <c r="AN172" s="20">
        <f t="shared" si="133"/>
        <v>0.28423871594476707</v>
      </c>
      <c r="AO172" s="20">
        <f t="shared" si="134"/>
        <v>0.28423871594476702</v>
      </c>
      <c r="AP172" s="20">
        <f t="shared" si="135"/>
        <v>4.8049644977864452E-2</v>
      </c>
      <c r="AQ172" s="20">
        <f t="shared" si="136"/>
        <v>4.8049644977864424E-2</v>
      </c>
      <c r="AS172" s="17">
        <f t="shared" si="137"/>
        <v>8.2686296569216278E-2</v>
      </c>
      <c r="AT172" s="17">
        <f t="shared" si="138"/>
        <v>2.7562098856405363E-2</v>
      </c>
      <c r="AU172" s="18">
        <f t="shared" si="139"/>
        <v>1.5797216719693814E-2</v>
      </c>
      <c r="AV172" s="18">
        <f t="shared" si="140"/>
        <v>0.12604561214531546</v>
      </c>
      <c r="AW172" s="18">
        <f t="shared" si="141"/>
        <v>2.7562098856405488E-2</v>
      </c>
      <c r="AX172" s="18">
        <f t="shared" si="142"/>
        <v>0.13781049428202713</v>
      </c>
      <c r="AY172" s="18">
        <f t="shared" si="143"/>
        <v>4.0767713755713746E-2</v>
      </c>
      <c r="AZ172" s="18">
        <f t="shared" si="144"/>
        <v>6.7946189592856074E-2</v>
      </c>
      <c r="BA172" s="18">
        <f t="shared" si="145"/>
        <v>3.8943357973854217E-2</v>
      </c>
      <c r="BB172" s="18">
        <f t="shared" si="146"/>
        <v>0.14765726132242402</v>
      </c>
      <c r="BC172" s="18">
        <f t="shared" si="147"/>
        <v>2.7178475837142543E-2</v>
      </c>
      <c r="BD172" s="17">
        <f t="shared" si="148"/>
        <v>0.13589237918571237</v>
      </c>
      <c r="BE172" s="20">
        <f t="shared" si="149"/>
        <v>0.27370287346773947</v>
      </c>
      <c r="BF172" s="20">
        <f t="shared" si="150"/>
        <v>0.27370287346773947</v>
      </c>
      <c r="BG172" s="20">
        <f t="shared" si="151"/>
        <v>5.4740574693548032E-2</v>
      </c>
      <c r="BH172" s="20">
        <f t="shared" si="152"/>
        <v>5.4740574693548032E-2</v>
      </c>
    </row>
    <row r="173" spans="1:60" x14ac:dyDescent="0.25">
      <c r="A173" s="1">
        <f t="shared" si="153"/>
        <v>168</v>
      </c>
      <c r="B173" s="1">
        <v>0.6</v>
      </c>
      <c r="C173" s="1">
        <v>0.3</v>
      </c>
      <c r="D173" s="5">
        <f t="shared" si="154"/>
        <v>4.2036557388018113E-4</v>
      </c>
      <c r="E173" s="5">
        <f t="shared" si="155"/>
        <v>1.0509139347004526E-3</v>
      </c>
      <c r="F173" s="5">
        <f t="shared" si="156"/>
        <v>97.624785687477271</v>
      </c>
      <c r="G173" s="5">
        <f t="shared" si="157"/>
        <v>99.019198428731727</v>
      </c>
      <c r="H173" s="5">
        <f t="shared" si="158"/>
        <v>475.77635379106169</v>
      </c>
      <c r="I173" s="2">
        <f t="shared" si="159"/>
        <v>0.20814229567029585</v>
      </c>
      <c r="J173" s="2">
        <f t="shared" si="160"/>
        <v>0.18487929650226231</v>
      </c>
      <c r="K173" s="2">
        <f t="shared" si="120"/>
        <v>0.19639772415829015</v>
      </c>
      <c r="L173" s="5">
        <f t="shared" si="161"/>
        <v>1.4352472636640311E-3</v>
      </c>
      <c r="M173" s="5">
        <f t="shared" si="162"/>
        <v>1.4555057171540243E-3</v>
      </c>
      <c r="N173" s="5">
        <f t="shared" si="121"/>
        <v>1.3785486814117266E-3</v>
      </c>
      <c r="O173" s="5">
        <f t="shared" si="122"/>
        <v>1.385819831706844E-3</v>
      </c>
      <c r="Q173" s="5">
        <f t="shared" si="110"/>
        <v>1.0000000000000009</v>
      </c>
      <c r="R173" s="5">
        <f t="shared" si="163"/>
        <v>1.3390020725697373E-3</v>
      </c>
      <c r="S173" s="5">
        <f t="shared" si="112"/>
        <v>1.3390020725697362E-3</v>
      </c>
      <c r="T173" s="2">
        <f t="shared" si="113"/>
        <v>0.25000000000000067</v>
      </c>
      <c r="U173" s="2">
        <f t="shared" si="114"/>
        <v>0.25000000000000089</v>
      </c>
      <c r="W173" s="5">
        <f t="shared" si="123"/>
        <v>-9.7211823094808247E-3</v>
      </c>
      <c r="X173" s="5">
        <f t="shared" si="124"/>
        <v>-3.8129442079900988E-2</v>
      </c>
      <c r="Y173" s="5">
        <f t="shared" si="125"/>
        <v>9.7211823094807137E-3</v>
      </c>
      <c r="Z173" s="5">
        <f t="shared" si="126"/>
        <v>-2.4390671213915027E-2</v>
      </c>
      <c r="AA173" s="21"/>
      <c r="AB173" s="1">
        <f>L173*B173*F173</f>
        <v>8.4069423914243532E-2</v>
      </c>
      <c r="AC173" s="1">
        <f>M173*H173*D173*F173</f>
        <v>2.8418686740811872E-2</v>
      </c>
      <c r="AD173" s="1">
        <f>$C$2*D173*F173-AC173</f>
        <v>1.2619412319634201E-2</v>
      </c>
      <c r="AE173" s="1">
        <f t="shared" si="127"/>
        <v>0.12510752297468961</v>
      </c>
      <c r="AF173" s="1">
        <f t="shared" si="128"/>
        <v>2.3413533587357479E-2</v>
      </c>
      <c r="AG173" s="1">
        <f t="shared" si="129"/>
        <v>0.13590164424241288</v>
      </c>
      <c r="AH173" s="1">
        <f>L173*C173*G173</f>
        <v>4.2635110078512881E-2</v>
      </c>
      <c r="AI173" s="1">
        <f>M173*H173*E173*G173</f>
        <v>7.2061504710513785E-2</v>
      </c>
      <c r="AJ173" s="1">
        <f>$C$2*E173*G173-AI173</f>
        <v>3.1999150721109537E-2</v>
      </c>
      <c r="AK173" s="1">
        <f t="shared" si="130"/>
        <v>0.14669576551013619</v>
      </c>
      <c r="AL173" s="1">
        <f t="shared" si="131"/>
        <v>2.1205029453386218E-2</v>
      </c>
      <c r="AM173" s="1">
        <f t="shared" si="132"/>
        <v>0.13590164424241288</v>
      </c>
      <c r="AN173" s="20">
        <f t="shared" si="133"/>
        <v>0.27180328848482582</v>
      </c>
      <c r="AO173" s="20">
        <f t="shared" si="134"/>
        <v>0.27180328848482577</v>
      </c>
      <c r="AP173" s="20">
        <f t="shared" si="135"/>
        <v>4.4618563040743742E-2</v>
      </c>
      <c r="AQ173" s="20">
        <f t="shared" si="136"/>
        <v>4.46185630407437E-2</v>
      </c>
      <c r="AS173" s="17">
        <f t="shared" si="137"/>
        <v>7.8431874221825085E-2</v>
      </c>
      <c r="AT173" s="17">
        <f t="shared" si="138"/>
        <v>2.6143958073941643E-2</v>
      </c>
      <c r="AU173" s="18">
        <f t="shared" si="139"/>
        <v>1.489414098650443E-2</v>
      </c>
      <c r="AV173" s="18">
        <f t="shared" si="140"/>
        <v>0.11946997328227116</v>
      </c>
      <c r="AW173" s="18">
        <f t="shared" si="141"/>
        <v>2.6143958073941761E-2</v>
      </c>
      <c r="AX173" s="18">
        <f t="shared" si="142"/>
        <v>0.13071979036970849</v>
      </c>
      <c r="AY173" s="18">
        <f t="shared" si="143"/>
        <v>3.9776073576079755E-2</v>
      </c>
      <c r="AZ173" s="18">
        <f t="shared" si="144"/>
        <v>6.6293455960132766E-2</v>
      </c>
      <c r="BA173" s="18">
        <f t="shared" si="145"/>
        <v>3.7767199471490556E-2</v>
      </c>
      <c r="BB173" s="18">
        <f t="shared" si="146"/>
        <v>0.14383672900770306</v>
      </c>
      <c r="BC173" s="18">
        <f t="shared" si="147"/>
        <v>2.6517382384053226E-2</v>
      </c>
      <c r="BD173" s="17">
        <f t="shared" si="148"/>
        <v>0.13258691192026575</v>
      </c>
      <c r="BE173" s="20">
        <f t="shared" si="149"/>
        <v>0.26330670228997421</v>
      </c>
      <c r="BF173" s="20">
        <f t="shared" si="150"/>
        <v>0.26330670228997421</v>
      </c>
      <c r="BG173" s="20">
        <f t="shared" si="151"/>
        <v>5.266134045799499E-2</v>
      </c>
      <c r="BH173" s="20">
        <f t="shared" si="152"/>
        <v>5.266134045799499E-2</v>
      </c>
    </row>
    <row r="174" spans="1:60" x14ac:dyDescent="0.25">
      <c r="A174" s="1">
        <f t="shared" si="153"/>
        <v>169</v>
      </c>
      <c r="B174" s="1">
        <v>0.6</v>
      </c>
      <c r="C174" s="1">
        <v>0.3</v>
      </c>
      <c r="D174" s="5">
        <f t="shared" si="154"/>
        <v>4.0355095092497388E-4</v>
      </c>
      <c r="E174" s="5">
        <f t="shared" si="155"/>
        <v>1.0088773773124344E-3</v>
      </c>
      <c r="F174" s="5">
        <f t="shared" si="156"/>
        <v>99.00103914426299</v>
      </c>
      <c r="G174" s="5">
        <f t="shared" si="157"/>
        <v>97.623287409147565</v>
      </c>
      <c r="H174" s="5">
        <f t="shared" si="158"/>
        <v>495.60036853235596</v>
      </c>
      <c r="I174" s="2">
        <f t="shared" si="159"/>
        <v>0.19191846316601202</v>
      </c>
      <c r="J174" s="2">
        <f t="shared" si="160"/>
        <v>0.21517978334849253</v>
      </c>
      <c r="K174" s="2">
        <f t="shared" si="120"/>
        <v>0.20343672879694807</v>
      </c>
      <c r="L174" s="5">
        <f t="shared" si="161"/>
        <v>1.3920813580832838E-3</v>
      </c>
      <c r="M174" s="5">
        <f t="shared" si="162"/>
        <v>1.3724777255213494E-3</v>
      </c>
      <c r="N174" s="5">
        <f t="shared" si="121"/>
        <v>1.3355071223441933E-3</v>
      </c>
      <c r="O174" s="5">
        <f t="shared" si="122"/>
        <v>1.3284296029113308E-3</v>
      </c>
      <c r="Q174" s="5">
        <f t="shared" si="110"/>
        <v>1.0000000000000009</v>
      </c>
      <c r="R174" s="5">
        <f t="shared" si="163"/>
        <v>1.2826209069814168E-3</v>
      </c>
      <c r="S174" s="5">
        <f t="shared" si="112"/>
        <v>1.2826209069814157E-3</v>
      </c>
      <c r="T174" s="2">
        <f t="shared" si="113"/>
        <v>0.25000000000000044</v>
      </c>
      <c r="U174" s="2">
        <f t="shared" si="114"/>
        <v>0.25000000000000111</v>
      </c>
      <c r="W174" s="5">
        <f t="shared" si="123"/>
        <v>9.663635547972671E-3</v>
      </c>
      <c r="X174" s="5">
        <f t="shared" si="124"/>
        <v>-3.0319145210116027E-2</v>
      </c>
      <c r="Y174" s="5">
        <f t="shared" si="125"/>
        <v>-9.663635547972782E-3</v>
      </c>
      <c r="Z174" s="5">
        <f t="shared" si="126"/>
        <v>-4.3813745789492708E-2</v>
      </c>
      <c r="AA174" s="21"/>
      <c r="AB174" s="1">
        <f>L174*B174*F174</f>
        <v>8.269050061416118E-2</v>
      </c>
      <c r="AC174" s="1">
        <f>M174*H174*D174*F174</f>
        <v>2.7175344205793595E-2</v>
      </c>
      <c r="AD174" s="1">
        <f>$C$2*D174*F174-AC174</f>
        <v>1.27766192834343E-2</v>
      </c>
      <c r="AE174" s="1">
        <f t="shared" si="127"/>
        <v>0.12264246410338908</v>
      </c>
      <c r="AF174" s="1">
        <f t="shared" si="128"/>
        <v>2.108528409228129E-2</v>
      </c>
      <c r="AG174" s="1">
        <f t="shared" si="129"/>
        <v>0.13095112891223606</v>
      </c>
      <c r="AH174" s="1">
        <f>L174*C174*G174</f>
        <v>4.0769867555124267E-2</v>
      </c>
      <c r="AI174" s="1">
        <f>M174*H174*E174*G174</f>
        <v>6.6992893730611805E-2</v>
      </c>
      <c r="AJ174" s="1">
        <f>$C$2*E174*G174-AI174</f>
        <v>3.1497032435346989E-2</v>
      </c>
      <c r="AK174" s="1">
        <f t="shared" si="130"/>
        <v>0.13925979372108305</v>
      </c>
      <c r="AL174" s="1">
        <f t="shared" si="131"/>
        <v>2.3188367626499992E-2</v>
      </c>
      <c r="AM174" s="1">
        <f t="shared" si="132"/>
        <v>0.13095112891223606</v>
      </c>
      <c r="AN174" s="20">
        <f t="shared" si="133"/>
        <v>0.26190225782447213</v>
      </c>
      <c r="AO174" s="20">
        <f t="shared" si="134"/>
        <v>0.26190225782447213</v>
      </c>
      <c r="AP174" s="20">
        <f t="shared" si="135"/>
        <v>4.4273651718781289E-2</v>
      </c>
      <c r="AQ174" s="20">
        <f t="shared" si="136"/>
        <v>4.4273651718781282E-2</v>
      </c>
      <c r="AS174" s="17">
        <f t="shared" si="137"/>
        <v>7.6188481571590402E-2</v>
      </c>
      <c r="AT174" s="17">
        <f t="shared" si="138"/>
        <v>2.5396160523863415E-2</v>
      </c>
      <c r="AU174" s="18">
        <f t="shared" si="139"/>
        <v>1.4555802965364479E-2</v>
      </c>
      <c r="AV174" s="18">
        <f t="shared" si="140"/>
        <v>0.11614044506081829</v>
      </c>
      <c r="AW174" s="18">
        <f t="shared" si="141"/>
        <v>2.5396160523863533E-2</v>
      </c>
      <c r="AX174" s="18">
        <f t="shared" si="142"/>
        <v>0.12698080261931735</v>
      </c>
      <c r="AY174" s="18">
        <f t="shared" si="143"/>
        <v>3.7564100831768511E-2</v>
      </c>
      <c r="AZ174" s="18">
        <f t="shared" si="144"/>
        <v>6.2606834719614035E-2</v>
      </c>
      <c r="BA174" s="18">
        <f t="shared" si="145"/>
        <v>3.5883091446344759E-2</v>
      </c>
      <c r="BB174" s="18">
        <f t="shared" si="146"/>
        <v>0.13605402699772728</v>
      </c>
      <c r="BC174" s="18">
        <f t="shared" si="147"/>
        <v>2.5042733887845725E-2</v>
      </c>
      <c r="BD174" s="17">
        <f t="shared" si="148"/>
        <v>0.12521366943922826</v>
      </c>
      <c r="BE174" s="20">
        <f t="shared" si="149"/>
        <v>0.25219447205854556</v>
      </c>
      <c r="BF174" s="20">
        <f t="shared" si="150"/>
        <v>0.25219447205854562</v>
      </c>
      <c r="BG174" s="20">
        <f t="shared" si="151"/>
        <v>5.0438894411709234E-2</v>
      </c>
      <c r="BH174" s="20">
        <f t="shared" si="152"/>
        <v>5.0438894411709262E-2</v>
      </c>
    </row>
    <row r="175" spans="1:60" x14ac:dyDescent="0.25">
      <c r="A175" s="1">
        <f t="shared" si="153"/>
        <v>170</v>
      </c>
      <c r="B175" s="1">
        <v>0.6</v>
      </c>
      <c r="C175" s="1">
        <v>0.3</v>
      </c>
      <c r="D175" s="5">
        <f t="shared" si="154"/>
        <v>3.874089128879749E-4</v>
      </c>
      <c r="E175" s="5">
        <f t="shared" si="155"/>
        <v>9.6852228221993696E-4</v>
      </c>
      <c r="F175" s="5">
        <f t="shared" si="156"/>
        <v>97.605484853083595</v>
      </c>
      <c r="G175" s="5">
        <f t="shared" si="157"/>
        <v>98.999420415836013</v>
      </c>
      <c r="H175" s="5">
        <f t="shared" si="158"/>
        <v>516.25038388787084</v>
      </c>
      <c r="I175" s="2">
        <f t="shared" si="159"/>
        <v>0.20814112961047049</v>
      </c>
      <c r="J175" s="2">
        <f t="shared" si="160"/>
        <v>0.1848814491825479</v>
      </c>
      <c r="K175" s="2">
        <f t="shared" si="120"/>
        <v>0.19639824977490195</v>
      </c>
      <c r="L175" s="5">
        <f t="shared" si="161"/>
        <v>1.3227247920238072E-3</v>
      </c>
      <c r="M175" s="5">
        <f t="shared" si="162"/>
        <v>1.3413923295105671E-3</v>
      </c>
      <c r="N175" s="5">
        <f t="shared" si="121"/>
        <v>1.2704712627242762E-3</v>
      </c>
      <c r="O175" s="5">
        <f t="shared" si="122"/>
        <v>1.2771714054773055E-3</v>
      </c>
      <c r="Q175" s="5">
        <f t="shared" si="110"/>
        <v>1.0000000000000009</v>
      </c>
      <c r="R175" s="5">
        <f t="shared" si="163"/>
        <v>1.2340241153463943E-3</v>
      </c>
      <c r="S175" s="5">
        <f t="shared" si="112"/>
        <v>1.2340241153463933E-3</v>
      </c>
      <c r="T175" s="2">
        <f t="shared" si="113"/>
        <v>0.25000000000000067</v>
      </c>
      <c r="U175" s="2">
        <f t="shared" si="114"/>
        <v>0.25000000000000089</v>
      </c>
      <c r="W175" s="5">
        <f t="shared" si="123"/>
        <v>-9.7197914612465741E-3</v>
      </c>
      <c r="X175" s="5">
        <f t="shared" si="124"/>
        <v>-3.8128847033757074E-2</v>
      </c>
      <c r="Y175" s="5">
        <f t="shared" si="125"/>
        <v>9.7197914612465741E-3</v>
      </c>
      <c r="Z175" s="5">
        <f t="shared" si="126"/>
        <v>-2.4392053359473254E-2</v>
      </c>
      <c r="AA175" s="21"/>
      <c r="AB175" s="1">
        <f>L175*B175*F175</f>
        <v>7.7463116791606709E-2</v>
      </c>
      <c r="AC175" s="1">
        <f>M175*H175*D175*F175</f>
        <v>2.6185449740017203E-2</v>
      </c>
      <c r="AD175" s="1">
        <f>$C$2*D175*F175-AC175</f>
        <v>1.1627785038819612E-2</v>
      </c>
      <c r="AE175" s="1">
        <f t="shared" si="127"/>
        <v>0.11527635157044352</v>
      </c>
      <c r="AF175" s="1">
        <f t="shared" si="128"/>
        <v>2.1573529720398218E-2</v>
      </c>
      <c r="AG175" s="1">
        <f t="shared" si="129"/>
        <v>0.12522209625202213</v>
      </c>
      <c r="AH175" s="1">
        <f>L175*C175*G175</f>
        <v>3.9284696334004242E-2</v>
      </c>
      <c r="AI175" s="1">
        <f>M175*H175*E175*G175</f>
        <v>6.6398531585897036E-2</v>
      </c>
      <c r="AJ175" s="1">
        <f>$C$2*E175*G175-AI175</f>
        <v>2.9484613013699479E-2</v>
      </c>
      <c r="AK175" s="1">
        <f t="shared" si="130"/>
        <v>0.13516784093360076</v>
      </c>
      <c r="AL175" s="1">
        <f t="shared" si="131"/>
        <v>1.9538868332120846E-2</v>
      </c>
      <c r="AM175" s="1">
        <f t="shared" si="132"/>
        <v>0.12522209625202213</v>
      </c>
      <c r="AN175" s="20">
        <f t="shared" si="133"/>
        <v>0.25044419250404426</v>
      </c>
      <c r="AO175" s="20">
        <f t="shared" si="134"/>
        <v>0.25044419250404426</v>
      </c>
      <c r="AP175" s="20">
        <f t="shared" si="135"/>
        <v>4.1112398052519095E-2</v>
      </c>
      <c r="AQ175" s="20">
        <f t="shared" si="136"/>
        <v>4.1112398052519067E-2</v>
      </c>
      <c r="AS175" s="17">
        <f t="shared" si="137"/>
        <v>7.2268513259269418E-2</v>
      </c>
      <c r="AT175" s="17">
        <f t="shared" si="138"/>
        <v>2.4089504419756425E-2</v>
      </c>
      <c r="AU175" s="18">
        <f t="shared" si="139"/>
        <v>1.372373035908039E-2</v>
      </c>
      <c r="AV175" s="18">
        <f t="shared" si="140"/>
        <v>0.11008174803810623</v>
      </c>
      <c r="AW175" s="18">
        <f t="shared" si="141"/>
        <v>2.4089504419756529E-2</v>
      </c>
      <c r="AX175" s="18">
        <f t="shared" si="142"/>
        <v>0.12044752209878237</v>
      </c>
      <c r="AY175" s="18">
        <f t="shared" si="143"/>
        <v>3.6650301659537338E-2</v>
      </c>
      <c r="AZ175" s="18">
        <f t="shared" si="144"/>
        <v>6.1083836099228753E-2</v>
      </c>
      <c r="BA175" s="18">
        <f t="shared" si="145"/>
        <v>3.4799308500367762E-2</v>
      </c>
      <c r="BB175" s="18">
        <f t="shared" si="146"/>
        <v>0.13253344625913385</v>
      </c>
      <c r="BC175" s="18">
        <f t="shared" si="147"/>
        <v>2.4433534439691609E-2</v>
      </c>
      <c r="BD175" s="17">
        <f t="shared" si="148"/>
        <v>0.1221676721984577</v>
      </c>
      <c r="BE175" s="20">
        <f t="shared" si="149"/>
        <v>0.2426151942972401</v>
      </c>
      <c r="BF175" s="20">
        <f t="shared" si="150"/>
        <v>0.24261519429724007</v>
      </c>
      <c r="BG175" s="20">
        <f t="shared" si="151"/>
        <v>4.8523038859448156E-2</v>
      </c>
      <c r="BH175" s="20">
        <f t="shared" si="152"/>
        <v>4.8523038859448142E-2</v>
      </c>
    </row>
    <row r="176" spans="1:60" x14ac:dyDescent="0.25">
      <c r="A176" s="1">
        <f t="shared" si="153"/>
        <v>171</v>
      </c>
      <c r="B176" s="1">
        <v>0.6</v>
      </c>
      <c r="C176" s="1">
        <v>0.3</v>
      </c>
      <c r="D176" s="5">
        <f t="shared" si="154"/>
        <v>3.7191255637245588E-4</v>
      </c>
      <c r="E176" s="5">
        <f t="shared" si="155"/>
        <v>9.2978139093113942E-4</v>
      </c>
      <c r="F176" s="5">
        <f t="shared" si="156"/>
        <v>98.98126991881486</v>
      </c>
      <c r="G176" s="5">
        <f t="shared" si="157"/>
        <v>97.603987317694347</v>
      </c>
      <c r="H176" s="5">
        <f t="shared" si="158"/>
        <v>537.76081654986547</v>
      </c>
      <c r="I176" s="2">
        <f t="shared" si="159"/>
        <v>0.19191961209910868</v>
      </c>
      <c r="J176" s="2">
        <f t="shared" si="160"/>
        <v>0.21517761339359254</v>
      </c>
      <c r="K176" s="2">
        <f t="shared" si="120"/>
        <v>0.20343625030862156</v>
      </c>
      <c r="L176" s="5">
        <f t="shared" si="161"/>
        <v>1.2829411834847932E-3</v>
      </c>
      <c r="M176" s="5">
        <f t="shared" si="162"/>
        <v>1.2648770641892719E-3</v>
      </c>
      <c r="N176" s="5">
        <f t="shared" si="121"/>
        <v>1.2308025385775294E-3</v>
      </c>
      <c r="O176" s="5">
        <f t="shared" si="122"/>
        <v>1.2242808337804896E-3</v>
      </c>
      <c r="Q176" s="5">
        <f t="shared" si="110"/>
        <v>1.0000000000000009</v>
      </c>
      <c r="R176" s="5">
        <f t="shared" si="163"/>
        <v>1.1820636118599652E-3</v>
      </c>
      <c r="S176" s="5">
        <f t="shared" si="112"/>
        <v>1.1820636118599641E-3</v>
      </c>
      <c r="T176" s="2">
        <f t="shared" si="113"/>
        <v>0.25000000000000067</v>
      </c>
      <c r="U176" s="2">
        <f t="shared" si="114"/>
        <v>0.25000000000000067</v>
      </c>
      <c r="W176" s="5">
        <f t="shared" si="123"/>
        <v>9.662260854346183E-3</v>
      </c>
      <c r="X176" s="5">
        <f t="shared" si="124"/>
        <v>-3.0319664270819002E-2</v>
      </c>
      <c r="Y176" s="5">
        <f t="shared" si="125"/>
        <v>-9.662260854346405E-3</v>
      </c>
      <c r="Z176" s="5">
        <f t="shared" si="126"/>
        <v>-4.381235694029062E-2</v>
      </c>
      <c r="AA176" s="21"/>
      <c r="AB176" s="1">
        <f>L176*B176*F176</f>
        <v>7.6192288543483255E-2</v>
      </c>
      <c r="AC176" s="1">
        <f>M176*H176*D176*F176</f>
        <v>2.5039827620927258E-2</v>
      </c>
      <c r="AD176" s="1">
        <f>$C$2*D176*F176-AC176</f>
        <v>1.1772549507571246E-2</v>
      </c>
      <c r="AE176" s="1">
        <f t="shared" si="127"/>
        <v>0.11300466567198175</v>
      </c>
      <c r="AF176" s="1">
        <f t="shared" si="128"/>
        <v>1.9428428466245564E-2</v>
      </c>
      <c r="AG176" s="1">
        <f t="shared" si="129"/>
        <v>0.12066054463065608</v>
      </c>
      <c r="AH176" s="1">
        <f>L176*C176*G176</f>
        <v>3.756605250065926E-2</v>
      </c>
      <c r="AI176" s="1">
        <f>M176*H176*E176*G176</f>
        <v>6.172852246578598E-2</v>
      </c>
      <c r="AJ176" s="1">
        <f>$C$2*E176*G176-AI176</f>
        <v>2.9021848622885156E-2</v>
      </c>
      <c r="AK176" s="1">
        <f t="shared" si="130"/>
        <v>0.1283164235893304</v>
      </c>
      <c r="AL176" s="1">
        <f t="shared" si="131"/>
        <v>2.1365969664210831E-2</v>
      </c>
      <c r="AM176" s="1">
        <f t="shared" si="132"/>
        <v>0.12066054463065608</v>
      </c>
      <c r="AN176" s="20">
        <f t="shared" si="133"/>
        <v>0.24132108926131215</v>
      </c>
      <c r="AO176" s="20">
        <f t="shared" si="134"/>
        <v>0.24132108926131215</v>
      </c>
      <c r="AP176" s="20">
        <f t="shared" si="135"/>
        <v>4.0794398130456405E-2</v>
      </c>
      <c r="AQ176" s="20">
        <f t="shared" si="136"/>
        <v>4.0794398130456391E-2</v>
      </c>
      <c r="AS176" s="17">
        <f t="shared" si="137"/>
        <v>7.0201294456032251E-2</v>
      </c>
      <c r="AT176" s="17">
        <f t="shared" si="138"/>
        <v>2.3400431485344032E-2</v>
      </c>
      <c r="AU176" s="18">
        <f t="shared" si="139"/>
        <v>1.3411945643154472E-2</v>
      </c>
      <c r="AV176" s="18">
        <f t="shared" si="140"/>
        <v>0.10701367158453075</v>
      </c>
      <c r="AW176" s="18">
        <f t="shared" si="141"/>
        <v>2.3400431485344136E-2</v>
      </c>
      <c r="AX176" s="18">
        <f t="shared" si="142"/>
        <v>0.11700215742672042</v>
      </c>
      <c r="AY176" s="18">
        <f t="shared" si="143"/>
        <v>3.4612236534206406E-2</v>
      </c>
      <c r="AZ176" s="18">
        <f t="shared" si="144"/>
        <v>5.7687060890343866E-2</v>
      </c>
      <c r="BA176" s="18">
        <f t="shared" si="145"/>
        <v>3.306331019832727E-2</v>
      </c>
      <c r="BB176" s="18">
        <f t="shared" si="146"/>
        <v>0.12536260762287754</v>
      </c>
      <c r="BC176" s="18">
        <f t="shared" si="147"/>
        <v>2.3074824356137641E-2</v>
      </c>
      <c r="BD176" s="17">
        <f t="shared" si="148"/>
        <v>0.11537412178068791</v>
      </c>
      <c r="BE176" s="20">
        <f t="shared" si="149"/>
        <v>0.23237627920740828</v>
      </c>
      <c r="BF176" s="20">
        <f t="shared" si="150"/>
        <v>0.23237627920740833</v>
      </c>
      <c r="BG176" s="20">
        <f t="shared" si="151"/>
        <v>4.6475255841481738E-2</v>
      </c>
      <c r="BH176" s="20">
        <f t="shared" si="152"/>
        <v>4.647525584148178E-2</v>
      </c>
    </row>
    <row r="177" spans="1:60" x14ac:dyDescent="0.25">
      <c r="A177" s="1">
        <f t="shared" si="153"/>
        <v>172</v>
      </c>
      <c r="B177" s="1">
        <v>0.6</v>
      </c>
      <c r="C177" s="1">
        <v>0.3</v>
      </c>
      <c r="D177" s="5">
        <f t="shared" si="154"/>
        <v>3.5703605411755763E-4</v>
      </c>
      <c r="E177" s="5">
        <f t="shared" si="155"/>
        <v>8.9259013529389378E-4</v>
      </c>
      <c r="F177" s="5">
        <f t="shared" si="156"/>
        <v>97.58619337745057</v>
      </c>
      <c r="G177" s="5">
        <f t="shared" si="157"/>
        <v>98.979651957703666</v>
      </c>
      <c r="H177" s="5">
        <f t="shared" si="158"/>
        <v>560.16751723944321</v>
      </c>
      <c r="I177" s="2">
        <f t="shared" si="159"/>
        <v>0.20813996344732333</v>
      </c>
      <c r="J177" s="2">
        <f t="shared" si="160"/>
        <v>0.18488360205728016</v>
      </c>
      <c r="K177" s="2">
        <f t="shared" si="120"/>
        <v>0.19639877543534467</v>
      </c>
      <c r="L177" s="5">
        <f t="shared" si="161"/>
        <v>1.2190240105994065E-3</v>
      </c>
      <c r="M177" s="5">
        <f t="shared" si="162"/>
        <v>1.236225567690326E-3</v>
      </c>
      <c r="N177" s="5">
        <f t="shared" si="121"/>
        <v>1.1708670511737609E-3</v>
      </c>
      <c r="O177" s="5">
        <f t="shared" si="122"/>
        <v>1.1770410277255074E-3</v>
      </c>
      <c r="Q177" s="5">
        <f t="shared" si="110"/>
        <v>1.0000000000000009</v>
      </c>
      <c r="R177" s="5">
        <f t="shared" si="163"/>
        <v>1.137276445220598E-3</v>
      </c>
      <c r="S177" s="5">
        <f t="shared" si="112"/>
        <v>1.1372764452205969E-3</v>
      </c>
      <c r="T177" s="2">
        <f t="shared" si="113"/>
        <v>0.25000000000000067</v>
      </c>
      <c r="U177" s="2">
        <f t="shared" si="114"/>
        <v>0.25000000000000111</v>
      </c>
      <c r="W177" s="5">
        <f t="shared" si="123"/>
        <v>-9.7184004893574594E-3</v>
      </c>
      <c r="X177" s="5">
        <f t="shared" si="124"/>
        <v>-3.8128251939599789E-2</v>
      </c>
      <c r="Y177" s="5">
        <f t="shared" si="125"/>
        <v>9.7184004893571263E-3</v>
      </c>
      <c r="Z177" s="5">
        <f t="shared" si="126"/>
        <v>-2.4393435629535332E-2</v>
      </c>
      <c r="AA177" s="21"/>
      <c r="AB177" s="1">
        <f>L177*B177*F177</f>
        <v>7.137594769806542E-2</v>
      </c>
      <c r="AC177" s="1">
        <f>M177*H177*D177*F177</f>
        <v>2.4127709461355319E-2</v>
      </c>
      <c r="AD177" s="1">
        <f>$C$2*D177*F177-AC177</f>
        <v>1.0714079958482566E-2</v>
      </c>
      <c r="AE177" s="1">
        <f t="shared" si="127"/>
        <v>0.1062177371179033</v>
      </c>
      <c r="AF177" s="1">
        <f t="shared" si="128"/>
        <v>1.987812771024753E-2</v>
      </c>
      <c r="AG177" s="1">
        <f t="shared" si="129"/>
        <v>0.11538178486966827</v>
      </c>
      <c r="AH177" s="1">
        <f>L177*C177*G177</f>
        <v>3.6197571689163995E-2</v>
      </c>
      <c r="AI177" s="1">
        <f>M177*H177*E177*G177</f>
        <v>6.1180588215601447E-2</v>
      </c>
      <c r="AJ177" s="1">
        <f>$C$2*E177*G177-AI177</f>
        <v>2.7167672716667784E-2</v>
      </c>
      <c r="AK177" s="1">
        <f t="shared" si="130"/>
        <v>0.12454583262143323</v>
      </c>
      <c r="AL177" s="1">
        <f t="shared" si="131"/>
        <v>1.8003624964902834E-2</v>
      </c>
      <c r="AM177" s="1">
        <f t="shared" si="132"/>
        <v>0.11538178486966827</v>
      </c>
      <c r="AN177" s="20">
        <f t="shared" si="133"/>
        <v>0.23076356973933654</v>
      </c>
      <c r="AO177" s="20">
        <f t="shared" si="134"/>
        <v>0.23076356973933654</v>
      </c>
      <c r="AP177" s="20">
        <f t="shared" si="135"/>
        <v>3.788175267515035E-2</v>
      </c>
      <c r="AQ177" s="20">
        <f t="shared" si="136"/>
        <v>3.7881752675150364E-2</v>
      </c>
      <c r="AS177" s="17">
        <f t="shared" si="137"/>
        <v>6.6589487464150096E-2</v>
      </c>
      <c r="AT177" s="17">
        <f t="shared" si="138"/>
        <v>2.2196495821383319E-2</v>
      </c>
      <c r="AU177" s="18">
        <f t="shared" si="139"/>
        <v>1.2645293598454566E-2</v>
      </c>
      <c r="AV177" s="18">
        <f t="shared" si="140"/>
        <v>0.10143127688398798</v>
      </c>
      <c r="AW177" s="18">
        <f t="shared" si="141"/>
        <v>2.219649582138343E-2</v>
      </c>
      <c r="AX177" s="18">
        <f t="shared" si="142"/>
        <v>0.11098247910691685</v>
      </c>
      <c r="AY177" s="18">
        <f t="shared" si="143"/>
        <v>3.3770168018288763E-2</v>
      </c>
      <c r="AZ177" s="18">
        <f t="shared" si="144"/>
        <v>5.6283613363814468E-2</v>
      </c>
      <c r="BA177" s="18">
        <f t="shared" si="145"/>
        <v>3.2064647568454764E-2</v>
      </c>
      <c r="BB177" s="18">
        <f t="shared" si="146"/>
        <v>0.12211842895055799</v>
      </c>
      <c r="BC177" s="18">
        <f t="shared" si="147"/>
        <v>2.25134453455259E-2</v>
      </c>
      <c r="BD177" s="17">
        <f t="shared" si="148"/>
        <v>0.11256722672762913</v>
      </c>
      <c r="BE177" s="20">
        <f t="shared" si="149"/>
        <v>0.22354970583454598</v>
      </c>
      <c r="BF177" s="20">
        <f t="shared" si="150"/>
        <v>0.22354970583454598</v>
      </c>
      <c r="BG177" s="20">
        <f t="shared" si="151"/>
        <v>4.470994116690933E-2</v>
      </c>
      <c r="BH177" s="20">
        <f t="shared" si="152"/>
        <v>4.470994116690933E-2</v>
      </c>
    </row>
    <row r="178" spans="1:60" x14ac:dyDescent="0.25">
      <c r="A178" s="1">
        <f t="shared" si="153"/>
        <v>173</v>
      </c>
      <c r="B178" s="1">
        <v>0.6</v>
      </c>
      <c r="C178" s="1">
        <v>0.3</v>
      </c>
      <c r="D178" s="5">
        <f t="shared" si="154"/>
        <v>3.4275461195285532E-4</v>
      </c>
      <c r="E178" s="5">
        <f t="shared" si="155"/>
        <v>8.5688652988213801E-4</v>
      </c>
      <c r="F178" s="5">
        <f t="shared" si="156"/>
        <v>98.961510244048526</v>
      </c>
      <c r="G178" s="5">
        <f t="shared" si="157"/>
        <v>97.584696584653102</v>
      </c>
      <c r="H178" s="5">
        <f t="shared" si="158"/>
        <v>583.50783045775336</v>
      </c>
      <c r="I178" s="2">
        <f t="shared" si="159"/>
        <v>0.1919207611363889</v>
      </c>
      <c r="J178" s="2">
        <f t="shared" si="160"/>
        <v>0.21517544324526283</v>
      </c>
      <c r="K178" s="2">
        <f t="shared" si="120"/>
        <v>0.2034357717739943</v>
      </c>
      <c r="L178" s="5">
        <f t="shared" si="161"/>
        <v>1.1823576765965928E-3</v>
      </c>
      <c r="M178" s="5">
        <f t="shared" si="162"/>
        <v>1.1657121700021093E-3</v>
      </c>
      <c r="N178" s="5">
        <f t="shared" si="121"/>
        <v>1.1343068588233213E-3</v>
      </c>
      <c r="O178" s="5">
        <f t="shared" si="122"/>
        <v>1.1282973194007902E-3</v>
      </c>
      <c r="Q178" s="5">
        <f t="shared" si="110"/>
        <v>1.0000000000000011</v>
      </c>
      <c r="R178" s="5">
        <f t="shared" si="163"/>
        <v>1.0893899942669408E-3</v>
      </c>
      <c r="S178" s="5">
        <f t="shared" si="112"/>
        <v>1.0893899942669395E-3</v>
      </c>
      <c r="T178" s="2">
        <f t="shared" si="113"/>
        <v>0.25000000000000089</v>
      </c>
      <c r="U178" s="2">
        <f t="shared" si="114"/>
        <v>0.25000000000000089</v>
      </c>
      <c r="W178" s="5">
        <f t="shared" si="123"/>
        <v>9.6608860362721316E-3</v>
      </c>
      <c r="X178" s="5">
        <f t="shared" si="124"/>
        <v>-3.0320183383524268E-2</v>
      </c>
      <c r="Y178" s="5">
        <f t="shared" si="125"/>
        <v>-9.6608860362716875E-3</v>
      </c>
      <c r="Z178" s="5">
        <f t="shared" si="126"/>
        <v>-4.3810967966998571E-2</v>
      </c>
      <c r="AA178" s="21"/>
      <c r="AB178" s="1">
        <f>L178*B178*F178</f>
        <v>7.0204740794785864E-2</v>
      </c>
      <c r="AC178" s="1">
        <f>M178*H178*D178*F178</f>
        <v>2.3072127370655126E-2</v>
      </c>
      <c r="AD178" s="1">
        <f>$C$2*D178*F178-AC178</f>
        <v>1.0847386671312246E-2</v>
      </c>
      <c r="AE178" s="1">
        <f t="shared" si="127"/>
        <v>0.10412425483675324</v>
      </c>
      <c r="AF178" s="1">
        <f t="shared" si="128"/>
        <v>1.7901767534730068E-2</v>
      </c>
      <c r="AG178" s="1">
        <f t="shared" si="129"/>
        <v>0.11117863570017106</v>
      </c>
      <c r="AH178" s="1">
        <f>L178*C178*G178</f>
        <v>3.4614004537564171E-2</v>
      </c>
      <c r="AI178" s="1">
        <f>M178*H178*E178*G178</f>
        <v>5.68778342073466E-2</v>
      </c>
      <c r="AJ178" s="1">
        <f>$C$2*E178*G178-AI178</f>
        <v>2.6741177818678116E-2</v>
      </c>
      <c r="AK178" s="1">
        <f t="shared" si="130"/>
        <v>0.11823301656358888</v>
      </c>
      <c r="AL178" s="1">
        <f t="shared" si="131"/>
        <v>1.9686796955260294E-2</v>
      </c>
      <c r="AM178" s="1">
        <f t="shared" si="132"/>
        <v>0.11117863570017106</v>
      </c>
      <c r="AN178" s="20">
        <f t="shared" si="133"/>
        <v>0.22235727140034212</v>
      </c>
      <c r="AO178" s="20">
        <f t="shared" si="134"/>
        <v>0.22235727140034212</v>
      </c>
      <c r="AP178" s="20">
        <f t="shared" si="135"/>
        <v>3.7588564489990359E-2</v>
      </c>
      <c r="AQ178" s="20">
        <f t="shared" si="136"/>
        <v>3.7588564489990359E-2</v>
      </c>
      <c r="AS178" s="17">
        <f t="shared" si="137"/>
        <v>6.4684607446447093E-2</v>
      </c>
      <c r="AT178" s="17">
        <f t="shared" si="138"/>
        <v>2.156153581548231E-2</v>
      </c>
      <c r="AU178" s="18">
        <f t="shared" si="139"/>
        <v>1.2357978226485062E-2</v>
      </c>
      <c r="AV178" s="18">
        <f t="shared" si="140"/>
        <v>9.8604121488414465E-2</v>
      </c>
      <c r="AW178" s="18">
        <f t="shared" si="141"/>
        <v>2.1561535815482428E-2</v>
      </c>
      <c r="AX178" s="18">
        <f t="shared" si="142"/>
        <v>0.10780767907741183</v>
      </c>
      <c r="AY178" s="18">
        <f t="shared" si="143"/>
        <v>3.1892337615868918E-2</v>
      </c>
      <c r="AZ178" s="18">
        <f t="shared" si="144"/>
        <v>5.3153896026448051E-2</v>
      </c>
      <c r="BA178" s="18">
        <f t="shared" si="145"/>
        <v>3.0465115999576665E-2</v>
      </c>
      <c r="BB178" s="18">
        <f t="shared" si="146"/>
        <v>0.11551134964189363</v>
      </c>
      <c r="BC178" s="18">
        <f t="shared" si="147"/>
        <v>2.12615584105793E-2</v>
      </c>
      <c r="BD178" s="17">
        <f t="shared" si="148"/>
        <v>0.10630779205289627</v>
      </c>
      <c r="BE178" s="20">
        <f t="shared" si="149"/>
        <v>0.2141154711303081</v>
      </c>
      <c r="BF178" s="20">
        <f t="shared" si="150"/>
        <v>0.2141154711303081</v>
      </c>
      <c r="BG178" s="20">
        <f t="shared" si="151"/>
        <v>4.2823094226061731E-2</v>
      </c>
      <c r="BH178" s="20">
        <f t="shared" si="152"/>
        <v>4.2823094226061731E-2</v>
      </c>
    </row>
    <row r="179" spans="1:60" x14ac:dyDescent="0.25">
      <c r="A179" s="1">
        <f t="shared" si="153"/>
        <v>174</v>
      </c>
      <c r="B179" s="1">
        <v>0.6</v>
      </c>
      <c r="C179" s="1">
        <v>0.3</v>
      </c>
      <c r="D179" s="5">
        <f t="shared" si="154"/>
        <v>3.2904442747474111E-4</v>
      </c>
      <c r="E179" s="5">
        <f t="shared" si="155"/>
        <v>8.2261106868685243E-4</v>
      </c>
      <c r="F179" s="5">
        <f t="shared" si="156"/>
        <v>97.566911256234434</v>
      </c>
      <c r="G179" s="5">
        <f t="shared" si="157"/>
        <v>98.959893049899918</v>
      </c>
      <c r="H179" s="5">
        <f t="shared" si="158"/>
        <v>607.82065672682643</v>
      </c>
      <c r="I179" s="2">
        <f t="shared" si="159"/>
        <v>0.2081387971809614</v>
      </c>
      <c r="J179" s="2">
        <f t="shared" si="160"/>
        <v>0.1848857551262606</v>
      </c>
      <c r="K179" s="2">
        <f t="shared" si="120"/>
        <v>0.19639930113956949</v>
      </c>
      <c r="L179" s="5">
        <f t="shared" si="161"/>
        <v>1.1234533044816508E-3</v>
      </c>
      <c r="M179" s="5">
        <f t="shared" si="162"/>
        <v>1.1393040055591652E-3</v>
      </c>
      <c r="N179" s="5">
        <f t="shared" si="121"/>
        <v>1.0790717522141714E-3</v>
      </c>
      <c r="O179" s="5">
        <f t="shared" si="122"/>
        <v>1.0847608825216837E-3</v>
      </c>
      <c r="Q179" s="5">
        <f t="shared" si="110"/>
        <v>1.0000000000000011</v>
      </c>
      <c r="R179" s="5">
        <f t="shared" si="163"/>
        <v>1.0481138064894657E-3</v>
      </c>
      <c r="S179" s="5">
        <f t="shared" si="112"/>
        <v>1.0481138064894647E-3</v>
      </c>
      <c r="T179" s="2">
        <f t="shared" si="113"/>
        <v>0.25000000000000067</v>
      </c>
      <c r="U179" s="2">
        <f t="shared" si="114"/>
        <v>0.25000000000000067</v>
      </c>
      <c r="W179" s="5">
        <f t="shared" si="123"/>
        <v>-9.7170093939408231E-3</v>
      </c>
      <c r="X179" s="5">
        <f t="shared" si="124"/>
        <v>-3.8127656797485088E-2</v>
      </c>
      <c r="Y179" s="5">
        <f t="shared" si="125"/>
        <v>9.7170093939411561E-3</v>
      </c>
      <c r="Z179" s="5">
        <f t="shared" si="126"/>
        <v>-2.4394818023973697E-2</v>
      </c>
      <c r="AA179" s="21"/>
      <c r="AB179" s="1">
        <f>L179*B179*F179</f>
        <v>6.5767121315330718E-2</v>
      </c>
      <c r="AC179" s="1">
        <f>M179*H179*D179*F179</f>
        <v>2.223167456085267E-2</v>
      </c>
      <c r="AD179" s="1">
        <f>$C$2*D179*F179-AC179</f>
        <v>9.8721738939338624E-3</v>
      </c>
      <c r="AE179" s="1">
        <f t="shared" si="127"/>
        <v>9.787096977011725E-2</v>
      </c>
      <c r="AF179" s="1">
        <f t="shared" si="128"/>
        <v>1.8315963527041755E-2</v>
      </c>
      <c r="AG179" s="1">
        <f t="shared" si="129"/>
        <v>0.10631475940322514</v>
      </c>
      <c r="AH179" s="1">
        <f>L179*C179*G179</f>
        <v>3.3353045657418243E-2</v>
      </c>
      <c r="AI179" s="1">
        <f>M179*H179*E179*G179</f>
        <v>5.6372701270728687E-2</v>
      </c>
      <c r="AJ179" s="1">
        <f>$C$2*E179*G179-AI179</f>
        <v>2.5032802108186106E-2</v>
      </c>
      <c r="AK179" s="1">
        <f t="shared" si="130"/>
        <v>0.11475854903633304</v>
      </c>
      <c r="AL179" s="1">
        <f t="shared" si="131"/>
        <v>1.6589012475078213E-2</v>
      </c>
      <c r="AM179" s="1">
        <f t="shared" si="132"/>
        <v>0.10631475940322514</v>
      </c>
      <c r="AN179" s="20">
        <f t="shared" si="133"/>
        <v>0.21262951880645029</v>
      </c>
      <c r="AO179" s="20">
        <f t="shared" si="134"/>
        <v>0.21262951880645029</v>
      </c>
      <c r="AP179" s="20">
        <f t="shared" si="135"/>
        <v>3.4904976002119968E-2</v>
      </c>
      <c r="AQ179" s="20">
        <f t="shared" si="136"/>
        <v>3.4904976002119968E-2</v>
      </c>
      <c r="AS179" s="17">
        <f t="shared" si="137"/>
        <v>6.1356736046515058E-2</v>
      </c>
      <c r="AT179" s="17">
        <f t="shared" si="138"/>
        <v>2.0452245348838306E-2</v>
      </c>
      <c r="AU179" s="18">
        <f t="shared" si="139"/>
        <v>1.1651603105948226E-2</v>
      </c>
      <c r="AV179" s="18">
        <f t="shared" si="140"/>
        <v>9.3460584501301597E-2</v>
      </c>
      <c r="AW179" s="18">
        <f t="shared" si="141"/>
        <v>2.045224534883841E-2</v>
      </c>
      <c r="AX179" s="18">
        <f t="shared" si="142"/>
        <v>0.10226122674419177</v>
      </c>
      <c r="AY179" s="18">
        <f t="shared" si="143"/>
        <v>3.1116369058296307E-2</v>
      </c>
      <c r="AZ179" s="18">
        <f t="shared" si="144"/>
        <v>5.1860615097160376E-2</v>
      </c>
      <c r="BA179" s="18">
        <f t="shared" si="145"/>
        <v>2.9544888281754417E-2</v>
      </c>
      <c r="BB179" s="18">
        <f t="shared" si="146"/>
        <v>0.1125218724372111</v>
      </c>
      <c r="BC179" s="18">
        <f t="shared" si="147"/>
        <v>2.0744246038864239E-2</v>
      </c>
      <c r="BD179" s="17">
        <f t="shared" si="148"/>
        <v>0.10372123019432092</v>
      </c>
      <c r="BE179" s="20">
        <f t="shared" si="149"/>
        <v>0.20598245693851269</v>
      </c>
      <c r="BF179" s="20">
        <f t="shared" si="150"/>
        <v>0.20598245693851269</v>
      </c>
      <c r="BG179" s="20">
        <f t="shared" si="151"/>
        <v>4.1196491387702643E-2</v>
      </c>
      <c r="BH179" s="20">
        <f t="shared" si="152"/>
        <v>4.119649138770265E-2</v>
      </c>
    </row>
    <row r="180" spans="1:60" x14ac:dyDescent="0.25">
      <c r="A180" s="1">
        <f t="shared" si="153"/>
        <v>175</v>
      </c>
      <c r="B180" s="1">
        <v>0.6</v>
      </c>
      <c r="C180" s="1">
        <v>0.3</v>
      </c>
      <c r="D180" s="5">
        <f t="shared" si="154"/>
        <v>3.1588265037575143E-4</v>
      </c>
      <c r="E180" s="5">
        <f t="shared" si="155"/>
        <v>7.8970662593937828E-4</v>
      </c>
      <c r="F180" s="5">
        <f t="shared" si="156"/>
        <v>98.941760115531054</v>
      </c>
      <c r="G180" s="5">
        <f t="shared" si="157"/>
        <v>97.565415205680196</v>
      </c>
      <c r="H180" s="5">
        <f t="shared" si="158"/>
        <v>633.1465174237776</v>
      </c>
      <c r="I180" s="2">
        <f t="shared" si="159"/>
        <v>0.19192191027774852</v>
      </c>
      <c r="J180" s="2">
        <f t="shared" si="160"/>
        <v>0.21517327290370392</v>
      </c>
      <c r="K180" s="2">
        <f t="shared" si="120"/>
        <v>0.20343529319310938</v>
      </c>
      <c r="L180" s="5">
        <f t="shared" si="161"/>
        <v>1.0896599885592026E-3</v>
      </c>
      <c r="M180" s="5">
        <f t="shared" si="162"/>
        <v>1.0743216885816215E-3</v>
      </c>
      <c r="N180" s="5">
        <f t="shared" si="121"/>
        <v>1.0453764999439142E-3</v>
      </c>
      <c r="O180" s="5">
        <f t="shared" si="122"/>
        <v>1.0398389044847321E-3</v>
      </c>
      <c r="Q180" s="5">
        <f t="shared" si="110"/>
        <v>1.0000000000000011</v>
      </c>
      <c r="R180" s="5">
        <f t="shared" si="163"/>
        <v>1.0039819750125663E-3</v>
      </c>
      <c r="S180" s="5">
        <f t="shared" si="112"/>
        <v>1.0039819750125652E-3</v>
      </c>
      <c r="T180" s="2">
        <f t="shared" si="113"/>
        <v>0.25000000000000089</v>
      </c>
      <c r="U180" s="2">
        <f t="shared" si="114"/>
        <v>0.25000000000000089</v>
      </c>
      <c r="W180" s="5">
        <f t="shared" si="123"/>
        <v>9.6595110938753059E-3</v>
      </c>
      <c r="X180" s="5">
        <f t="shared" si="124"/>
        <v>-3.0320702548185974E-2</v>
      </c>
      <c r="Y180" s="5">
        <f t="shared" si="125"/>
        <v>-9.659511093875639E-3</v>
      </c>
      <c r="Z180" s="5">
        <f t="shared" si="126"/>
        <v>-4.3809578869743904E-2</v>
      </c>
      <c r="AA180" s="21"/>
      <c r="AB180" s="1">
        <f>L180*B180*F180</f>
        <v>6.4687726317310151E-2</v>
      </c>
      <c r="AC180" s="1">
        <f>M180*H180*D180*F180</f>
        <v>2.1259055759710984E-2</v>
      </c>
      <c r="AD180" s="1">
        <f>$C$2*D180*F180-AC180</f>
        <v>9.9949296584247761E-3</v>
      </c>
      <c r="AE180" s="1">
        <f t="shared" si="127"/>
        <v>9.5941711735445911E-2</v>
      </c>
      <c r="AF180" s="1">
        <f t="shared" si="128"/>
        <v>1.6495070598447254E-2</v>
      </c>
      <c r="AG180" s="1">
        <f t="shared" si="129"/>
        <v>0.10244185267546839</v>
      </c>
      <c r="AH180" s="1">
        <f>L180*C180*G180</f>
        <v>3.1893938765038599E-2</v>
      </c>
      <c r="AI180" s="1">
        <f>M180*H180*E180*G180</f>
        <v>5.2408320805466591E-2</v>
      </c>
      <c r="AJ180" s="1">
        <f>$C$2*E180*G180-AI180</f>
        <v>2.4639734044985637E-2</v>
      </c>
      <c r="AK180" s="1">
        <f t="shared" si="130"/>
        <v>0.10894199361549083</v>
      </c>
      <c r="AL180" s="1">
        <f t="shared" si="131"/>
        <v>1.8139593104963186E-2</v>
      </c>
      <c r="AM180" s="1">
        <f t="shared" si="132"/>
        <v>0.10244185267546838</v>
      </c>
      <c r="AN180" s="20">
        <f t="shared" si="133"/>
        <v>0.20488370535093675</v>
      </c>
      <c r="AO180" s="20">
        <f t="shared" si="134"/>
        <v>0.20488370535093675</v>
      </c>
      <c r="AP180" s="20">
        <f t="shared" si="135"/>
        <v>3.4634663703410409E-2</v>
      </c>
      <c r="AQ180" s="20">
        <f t="shared" si="136"/>
        <v>3.4634663703410437E-2</v>
      </c>
      <c r="AS180" s="17">
        <f t="shared" si="137"/>
        <v>5.9601446239206247E-2</v>
      </c>
      <c r="AT180" s="17">
        <f t="shared" si="138"/>
        <v>1.9867148746402039E-2</v>
      </c>
      <c r="AU180" s="18">
        <f t="shared" si="139"/>
        <v>1.1386836671733722E-2</v>
      </c>
      <c r="AV180" s="18">
        <f t="shared" si="140"/>
        <v>9.0855431657342015E-2</v>
      </c>
      <c r="AW180" s="18">
        <f t="shared" si="141"/>
        <v>1.9867148746402143E-2</v>
      </c>
      <c r="AX180" s="18">
        <f t="shared" si="142"/>
        <v>9.9335743732010429E-2</v>
      </c>
      <c r="AY180" s="18">
        <f t="shared" si="143"/>
        <v>2.9386175475335959E-2</v>
      </c>
      <c r="AZ180" s="18">
        <f t="shared" si="144"/>
        <v>4.8976959125559799E-2</v>
      </c>
      <c r="BA180" s="18">
        <f t="shared" si="145"/>
        <v>2.8071095724892428E-2</v>
      </c>
      <c r="BB180" s="18">
        <f t="shared" si="146"/>
        <v>0.10643423032578818</v>
      </c>
      <c r="BC180" s="18">
        <f t="shared" si="147"/>
        <v>1.9590783650224014E-2</v>
      </c>
      <c r="BD180" s="17">
        <f t="shared" si="148"/>
        <v>9.7953918251119765E-2</v>
      </c>
      <c r="BE180" s="20">
        <f t="shared" si="149"/>
        <v>0.19728966198313019</v>
      </c>
      <c r="BF180" s="20">
        <f t="shared" si="150"/>
        <v>0.19728966198313019</v>
      </c>
      <c r="BG180" s="20">
        <f t="shared" si="151"/>
        <v>3.945793239662615E-2</v>
      </c>
      <c r="BH180" s="20">
        <f t="shared" si="152"/>
        <v>3.9457932396626157E-2</v>
      </c>
    </row>
    <row r="181" spans="1:60" x14ac:dyDescent="0.25">
      <c r="A181" s="1">
        <f t="shared" si="153"/>
        <v>176</v>
      </c>
      <c r="B181" s="1">
        <v>0.6</v>
      </c>
      <c r="C181" s="1">
        <v>0.3</v>
      </c>
      <c r="D181" s="5">
        <f t="shared" si="154"/>
        <v>3.0324734436072134E-4</v>
      </c>
      <c r="E181" s="5">
        <f t="shared" si="155"/>
        <v>7.5811836090180313E-4</v>
      </c>
      <c r="F181" s="5">
        <f t="shared" si="156"/>
        <v>97.547638485093373</v>
      </c>
      <c r="G181" s="5">
        <f t="shared" si="157"/>
        <v>98.940143687991892</v>
      </c>
      <c r="H181" s="5">
        <f t="shared" si="158"/>
        <v>659.52762231643499</v>
      </c>
      <c r="I181" s="2">
        <f t="shared" si="159"/>
        <v>0.20813763081149173</v>
      </c>
      <c r="J181" s="2">
        <f t="shared" si="160"/>
        <v>0.18488790838929381</v>
      </c>
      <c r="K181" s="2">
        <f t="shared" si="120"/>
        <v>0.19639982688752688</v>
      </c>
      <c r="L181" s="5">
        <f t="shared" si="161"/>
        <v>1.0353752809314327E-3</v>
      </c>
      <c r="M181" s="5">
        <f t="shared" si="162"/>
        <v>1.0499812096274898E-3</v>
      </c>
      <c r="N181" s="5">
        <f t="shared" si="121"/>
        <v>9.9447315160869094E-4</v>
      </c>
      <c r="O181" s="5">
        <f t="shared" si="122"/>
        <v>9.9971551077773844E-4</v>
      </c>
      <c r="Q181" s="5">
        <f t="shared" si="110"/>
        <v>1.0000000000000011</v>
      </c>
      <c r="R181" s="5">
        <f t="shared" si="163"/>
        <v>9.659415315907636E-4</v>
      </c>
      <c r="S181" s="5">
        <f t="shared" si="112"/>
        <v>9.6594153159076251E-4</v>
      </c>
      <c r="T181" s="2">
        <f t="shared" si="113"/>
        <v>0.25000000000000067</v>
      </c>
      <c r="U181" s="2">
        <f t="shared" si="114"/>
        <v>0.25000000000000067</v>
      </c>
      <c r="W181" s="5">
        <f t="shared" si="123"/>
        <v>-9.7156181751251181E-3</v>
      </c>
      <c r="X181" s="5">
        <f t="shared" si="124"/>
        <v>-3.812706160746937E-2</v>
      </c>
      <c r="Y181" s="5">
        <f t="shared" si="125"/>
        <v>9.7156181751252291E-3</v>
      </c>
      <c r="Z181" s="5">
        <f t="shared" si="126"/>
        <v>-2.4396200542663005E-2</v>
      </c>
      <c r="AA181" s="21"/>
      <c r="AB181" s="1">
        <f>L181*B181*F181</f>
        <v>6.0599048160420825E-2</v>
      </c>
      <c r="AC181" s="1">
        <f>M181*H181*D181*F181</f>
        <v>2.0484637490576652E-2</v>
      </c>
      <c r="AD181" s="1">
        <f>$C$2*D181*F181-AC181</f>
        <v>9.0964248286876104E-3</v>
      </c>
      <c r="AE181" s="1">
        <f t="shared" si="127"/>
        <v>9.0180110479685091E-2</v>
      </c>
      <c r="AF181" s="1">
        <f t="shared" si="128"/>
        <v>1.6876566228862359E-2</v>
      </c>
      <c r="AG181" s="1">
        <f t="shared" si="129"/>
        <v>9.7960251879859836E-2</v>
      </c>
      <c r="AH181" s="1">
        <f>L181*C181*G181</f>
        <v>3.0732053719905273E-2</v>
      </c>
      <c r="AI181" s="1">
        <f>M181*H181*E181*G181</f>
        <v>5.1942645875117606E-2</v>
      </c>
      <c r="AJ181" s="1">
        <f>$C$2*E181*G181-AI181</f>
        <v>2.3065693685011691E-2</v>
      </c>
      <c r="AK181" s="1">
        <f t="shared" si="130"/>
        <v>0.10574039328003457</v>
      </c>
      <c r="AL181" s="1">
        <f t="shared" si="131"/>
        <v>1.5285552284836974E-2</v>
      </c>
      <c r="AM181" s="1">
        <f t="shared" si="132"/>
        <v>9.796025187985985E-2</v>
      </c>
      <c r="AN181" s="20">
        <f t="shared" si="133"/>
        <v>0.19592050375971964</v>
      </c>
      <c r="AO181" s="20">
        <f t="shared" si="134"/>
        <v>0.1959205037597197</v>
      </c>
      <c r="AP181" s="20">
        <f t="shared" si="135"/>
        <v>3.2162118513699302E-2</v>
      </c>
      <c r="AQ181" s="20">
        <f t="shared" si="136"/>
        <v>3.2162118513699336E-2</v>
      </c>
      <c r="AS181" s="17">
        <f t="shared" si="137"/>
        <v>5.6535189192811926E-2</v>
      </c>
      <c r="AT181" s="17">
        <f t="shared" si="138"/>
        <v>1.8845063064270594E-2</v>
      </c>
      <c r="AU181" s="18">
        <f t="shared" si="139"/>
        <v>1.0735999254993668E-2</v>
      </c>
      <c r="AV181" s="18">
        <f t="shared" si="140"/>
        <v>8.6116251512076192E-2</v>
      </c>
      <c r="AW181" s="18">
        <f t="shared" si="141"/>
        <v>1.8845063064270692E-2</v>
      </c>
      <c r="AX181" s="18">
        <f t="shared" si="142"/>
        <v>9.4225315321353212E-2</v>
      </c>
      <c r="AY181" s="18">
        <f t="shared" si="143"/>
        <v>2.8671118178936732E-2</v>
      </c>
      <c r="AZ181" s="18">
        <f t="shared" si="144"/>
        <v>4.7785196964894423E-2</v>
      </c>
      <c r="BA181" s="18">
        <f t="shared" si="145"/>
        <v>2.7223142595234874E-2</v>
      </c>
      <c r="BB181" s="18">
        <f t="shared" si="146"/>
        <v>0.10367945773906603</v>
      </c>
      <c r="BC181" s="18">
        <f t="shared" si="147"/>
        <v>1.911407878595784E-2</v>
      </c>
      <c r="BD181" s="17">
        <f t="shared" si="148"/>
        <v>9.5570393929788999E-2</v>
      </c>
      <c r="BE181" s="20">
        <f t="shared" si="149"/>
        <v>0.18979570925114223</v>
      </c>
      <c r="BF181" s="20">
        <f t="shared" si="150"/>
        <v>0.1897957092511422</v>
      </c>
      <c r="BG181" s="20">
        <f t="shared" si="151"/>
        <v>3.7959141850228542E-2</v>
      </c>
      <c r="BH181" s="20">
        <f t="shared" si="152"/>
        <v>3.7959141850228528E-2</v>
      </c>
    </row>
    <row r="182" spans="1:60" x14ac:dyDescent="0.25">
      <c r="A182" s="1">
        <f t="shared" si="153"/>
        <v>177</v>
      </c>
      <c r="B182" s="1">
        <v>0.6</v>
      </c>
      <c r="C182" s="1">
        <v>0.3</v>
      </c>
      <c r="D182" s="5">
        <f t="shared" si="154"/>
        <v>2.9111745058629248E-4</v>
      </c>
      <c r="E182" s="5">
        <f t="shared" si="155"/>
        <v>7.2779362646573098E-4</v>
      </c>
      <c r="F182" s="5">
        <f t="shared" si="156"/>
        <v>98.922019528831285</v>
      </c>
      <c r="G182" s="5">
        <f t="shared" si="157"/>
        <v>97.546143176434029</v>
      </c>
      <c r="H182" s="5">
        <f t="shared" si="158"/>
        <v>687.00793991295313</v>
      </c>
      <c r="I182" s="2">
        <f t="shared" si="159"/>
        <v>0.19192305952308208</v>
      </c>
      <c r="J182" s="2">
        <f t="shared" si="160"/>
        <v>0.21517110236911274</v>
      </c>
      <c r="K182" s="2">
        <f t="shared" si="120"/>
        <v>0.20343481456600987</v>
      </c>
      <c r="L182" s="5">
        <f t="shared" si="161"/>
        <v>1.0042298655423578E-3</v>
      </c>
      <c r="M182" s="5">
        <f t="shared" si="162"/>
        <v>9.9009611496803421E-4</v>
      </c>
      <c r="N182" s="5">
        <f t="shared" si="121"/>
        <v>9.6341833611618606E-4</v>
      </c>
      <c r="O182" s="5">
        <f t="shared" si="122"/>
        <v>9.5831562186572531E-4</v>
      </c>
      <c r="Q182" s="5">
        <f t="shared" si="110"/>
        <v>1.0000000000000011</v>
      </c>
      <c r="R182" s="5">
        <f t="shared" si="163"/>
        <v>9.2526993222716975E-4</v>
      </c>
      <c r="S182" s="5">
        <f t="shared" si="112"/>
        <v>9.2526993222716877E-4</v>
      </c>
      <c r="T182" s="2">
        <f t="shared" si="113"/>
        <v>0.25000000000000089</v>
      </c>
      <c r="U182" s="2">
        <f t="shared" si="114"/>
        <v>0.25000000000000111</v>
      </c>
      <c r="W182" s="5">
        <f t="shared" si="123"/>
        <v>9.6581360272818273E-3</v>
      </c>
      <c r="X182" s="5">
        <f t="shared" si="124"/>
        <v>-3.0321221764757378E-2</v>
      </c>
      <c r="Y182" s="5">
        <f t="shared" si="125"/>
        <v>-9.6581360272819383E-3</v>
      </c>
      <c r="Z182" s="5">
        <f t="shared" si="126"/>
        <v>-4.3808189648652962E-2</v>
      </c>
      <c r="AA182" s="21"/>
      <c r="AB182" s="1">
        <f>L182*B182*F182</f>
        <v>5.9604267822370036E-2</v>
      </c>
      <c r="AC182" s="1">
        <f>M182*H182*D182*F182</f>
        <v>1.9588461444057546E-2</v>
      </c>
      <c r="AD182" s="1">
        <f>$C$2*D182*F182-AC182</f>
        <v>9.209464688023257E-3</v>
      </c>
      <c r="AE182" s="1">
        <f t="shared" si="127"/>
        <v>8.8402193954450842E-2</v>
      </c>
      <c r="AF182" s="1">
        <f t="shared" si="128"/>
        <v>1.5198910892795899E-2</v>
      </c>
      <c r="AG182" s="1">
        <f t="shared" si="129"/>
        <v>9.439164015922348E-2</v>
      </c>
      <c r="AH182" s="1">
        <f>L182*C182*G182</f>
        <v>2.9387625073873776E-2</v>
      </c>
      <c r="AI182" s="1">
        <f>M182*H182*E182*G182</f>
        <v>4.8290028694551394E-2</v>
      </c>
      <c r="AJ182" s="1">
        <f>$C$2*E182*G182-AI182</f>
        <v>2.2703432595570942E-2</v>
      </c>
      <c r="AK182" s="1">
        <f t="shared" si="130"/>
        <v>0.10038108636399612</v>
      </c>
      <c r="AL182" s="1">
        <f t="shared" si="131"/>
        <v>1.6713986390798304E-2</v>
      </c>
      <c r="AM182" s="1">
        <f t="shared" si="132"/>
        <v>9.439164015922348E-2</v>
      </c>
      <c r="AN182" s="20">
        <f t="shared" si="133"/>
        <v>0.18878328031844696</v>
      </c>
      <c r="AO182" s="20">
        <f t="shared" si="134"/>
        <v>0.18878328031844696</v>
      </c>
      <c r="AP182" s="20">
        <f t="shared" si="135"/>
        <v>3.1912897283594199E-2</v>
      </c>
      <c r="AQ182" s="20">
        <f t="shared" si="136"/>
        <v>3.1912897283594199E-2</v>
      </c>
      <c r="AS182" s="17">
        <f t="shared" si="137"/>
        <v>5.4917742183129885E-2</v>
      </c>
      <c r="AT182" s="17">
        <f t="shared" si="138"/>
        <v>1.8305914061043253E-2</v>
      </c>
      <c r="AU182" s="18">
        <f t="shared" si="139"/>
        <v>1.0492012071037549E-2</v>
      </c>
      <c r="AV182" s="18">
        <f t="shared" si="140"/>
        <v>8.3715668315210684E-2</v>
      </c>
      <c r="AW182" s="18">
        <f t="shared" si="141"/>
        <v>1.8305914061043344E-2</v>
      </c>
      <c r="AX182" s="18">
        <f t="shared" si="142"/>
        <v>9.1529570305216482E-2</v>
      </c>
      <c r="AY182" s="18">
        <f t="shared" si="143"/>
        <v>2.707695398576427E-2</v>
      </c>
      <c r="AZ182" s="18">
        <f t="shared" si="144"/>
        <v>4.5128256642940331E-2</v>
      </c>
      <c r="BA182" s="18">
        <f t="shared" si="145"/>
        <v>2.5865204647182005E-2</v>
      </c>
      <c r="BB182" s="18">
        <f t="shared" si="146"/>
        <v>9.8070415275886613E-2</v>
      </c>
      <c r="BC182" s="18">
        <f t="shared" si="147"/>
        <v>1.8051302657176208E-2</v>
      </c>
      <c r="BD182" s="17">
        <f t="shared" si="148"/>
        <v>9.0256513285880816E-2</v>
      </c>
      <c r="BE182" s="20">
        <f t="shared" si="149"/>
        <v>0.1817860835910973</v>
      </c>
      <c r="BF182" s="20">
        <f t="shared" si="150"/>
        <v>0.1817860835910973</v>
      </c>
      <c r="BG182" s="20">
        <f t="shared" si="151"/>
        <v>3.6357216718219551E-2</v>
      </c>
      <c r="BH182" s="20">
        <f t="shared" si="152"/>
        <v>3.6357216718219551E-2</v>
      </c>
    </row>
    <row r="183" spans="1:60" x14ac:dyDescent="0.25">
      <c r="A183" s="1">
        <f t="shared" si="153"/>
        <v>178</v>
      </c>
      <c r="B183" s="1">
        <v>0.6</v>
      </c>
      <c r="C183" s="1">
        <v>0.3</v>
      </c>
      <c r="D183" s="5">
        <f t="shared" si="154"/>
        <v>2.7947275256284078E-4</v>
      </c>
      <c r="E183" s="5">
        <f t="shared" si="155"/>
        <v>6.9868188140710175E-4</v>
      </c>
      <c r="F183" s="5">
        <f t="shared" si="156"/>
        <v>97.528375059687463</v>
      </c>
      <c r="G183" s="5">
        <f t="shared" si="157"/>
        <v>98.920403867548686</v>
      </c>
      <c r="H183" s="5">
        <f t="shared" si="158"/>
        <v>715.63327074265953</v>
      </c>
      <c r="I183" s="2">
        <f t="shared" si="159"/>
        <v>0.20813646433902155</v>
      </c>
      <c r="J183" s="2">
        <f t="shared" si="160"/>
        <v>0.18489006184618262</v>
      </c>
      <c r="K183" s="2">
        <f t="shared" si="120"/>
        <v>0.19640035267916822</v>
      </c>
      <c r="L183" s="5">
        <f t="shared" si="161"/>
        <v>9.5420251839594317E-4</v>
      </c>
      <c r="M183" s="5">
        <f t="shared" si="162"/>
        <v>9.6766142756146776E-4</v>
      </c>
      <c r="N183" s="5">
        <f t="shared" si="121"/>
        <v>9.1650703236346727E-4</v>
      </c>
      <c r="O183" s="5">
        <f t="shared" si="122"/>
        <v>9.2133770546515975E-4</v>
      </c>
      <c r="Q183" s="5">
        <f t="shared" si="110"/>
        <v>1.0000000000000011</v>
      </c>
      <c r="R183" s="5">
        <f t="shared" si="163"/>
        <v>8.9021157498535546E-4</v>
      </c>
      <c r="S183" s="5">
        <f t="shared" si="112"/>
        <v>8.9021157498535449E-4</v>
      </c>
      <c r="T183" s="2">
        <f t="shared" si="113"/>
        <v>0.25000000000000089</v>
      </c>
      <c r="U183" s="2">
        <f t="shared" si="114"/>
        <v>0.25000000000000089</v>
      </c>
      <c r="W183" s="5">
        <f t="shared" si="123"/>
        <v>-9.7142268330376869E-3</v>
      </c>
      <c r="X183" s="5">
        <f t="shared" si="124"/>
        <v>-3.8126466369608258E-2</v>
      </c>
      <c r="Y183" s="5">
        <f t="shared" si="125"/>
        <v>9.7142268330374648E-3</v>
      </c>
      <c r="Z183" s="5">
        <f t="shared" si="126"/>
        <v>-2.4397583185476135E-2</v>
      </c>
      <c r="AA183" s="21"/>
      <c r="AB183" s="1">
        <f>L183*B183*F183</f>
        <v>5.583709265821072E-2</v>
      </c>
      <c r="AC183" s="1">
        <f>M183*H183*D183*F183</f>
        <v>1.8874889327601459E-2</v>
      </c>
      <c r="AD183" s="1">
        <f>$C$2*D183*F183-AC183</f>
        <v>8.3816341033105084E-3</v>
      </c>
      <c r="AE183" s="1">
        <f t="shared" si="127"/>
        <v>8.309361608912269E-2</v>
      </c>
      <c r="AF183" s="1">
        <f t="shared" si="128"/>
        <v>1.5550287774287616E-2</v>
      </c>
      <c r="AG183" s="1">
        <f t="shared" si="129"/>
        <v>9.0262269760099795E-2</v>
      </c>
      <c r="AH183" s="1">
        <f>L183*C183*G183</f>
        <v>2.8317029547347626E-2</v>
      </c>
      <c r="AI183" s="1">
        <f>M183*H183*E183*G183</f>
        <v>4.7860729610714477E-2</v>
      </c>
      <c r="AJ183" s="1">
        <f>$C$2*E183*G183-AI183</f>
        <v>2.1253164273014789E-2</v>
      </c>
      <c r="AK183" s="1">
        <f t="shared" si="130"/>
        <v>9.7430923431076899E-2</v>
      </c>
      <c r="AL183" s="1">
        <f t="shared" si="131"/>
        <v>1.4084510602037692E-2</v>
      </c>
      <c r="AM183" s="1">
        <f t="shared" si="132"/>
        <v>9.0262269760099795E-2</v>
      </c>
      <c r="AN183" s="20">
        <f t="shared" si="133"/>
        <v>0.18052453952019959</v>
      </c>
      <c r="AO183" s="20">
        <f t="shared" si="134"/>
        <v>0.18052453952019959</v>
      </c>
      <c r="AP183" s="20">
        <f t="shared" si="135"/>
        <v>2.9634798376325298E-2</v>
      </c>
      <c r="AQ183" s="20">
        <f t="shared" si="136"/>
        <v>2.9634798376325308E-2</v>
      </c>
      <c r="AS183" s="17">
        <f t="shared" si="137"/>
        <v>5.2092533020588097E-2</v>
      </c>
      <c r="AT183" s="17">
        <f t="shared" si="138"/>
        <v>1.7364177673529324E-2</v>
      </c>
      <c r="AU183" s="18">
        <f t="shared" si="139"/>
        <v>9.892345757382643E-3</v>
      </c>
      <c r="AV183" s="18">
        <f t="shared" si="140"/>
        <v>7.9349056451500061E-2</v>
      </c>
      <c r="AW183" s="18">
        <f t="shared" si="141"/>
        <v>1.7364177673529421E-2</v>
      </c>
      <c r="AX183" s="18">
        <f t="shared" si="142"/>
        <v>8.6820888367646842E-2</v>
      </c>
      <c r="AY183" s="18">
        <f t="shared" si="143"/>
        <v>2.6418026557535387E-2</v>
      </c>
      <c r="AZ183" s="18">
        <f t="shared" si="144"/>
        <v>4.4030044262558861E-2</v>
      </c>
      <c r="BA183" s="18">
        <f t="shared" si="145"/>
        <v>2.5083849621170405E-2</v>
      </c>
      <c r="BB183" s="18">
        <f t="shared" si="146"/>
        <v>9.5531920441264656E-2</v>
      </c>
      <c r="BC183" s="18">
        <f t="shared" si="147"/>
        <v>1.761201770502361E-2</v>
      </c>
      <c r="BD183" s="17">
        <f t="shared" si="148"/>
        <v>8.8060088525117861E-2</v>
      </c>
      <c r="BE183" s="20">
        <f t="shared" si="149"/>
        <v>0.17488097689276472</v>
      </c>
      <c r="BF183" s="20">
        <f t="shared" si="150"/>
        <v>0.17488097689276472</v>
      </c>
      <c r="BG183" s="20">
        <f t="shared" si="151"/>
        <v>3.4976195378553052E-2</v>
      </c>
      <c r="BH183" s="20">
        <f t="shared" si="152"/>
        <v>3.4976195378553031E-2</v>
      </c>
    </row>
    <row r="184" spans="1:60" x14ac:dyDescent="0.25">
      <c r="A184" s="1">
        <f t="shared" si="153"/>
        <v>179</v>
      </c>
      <c r="B184" s="1">
        <v>0.6</v>
      </c>
      <c r="C184" s="1">
        <v>0.3</v>
      </c>
      <c r="D184" s="5">
        <f t="shared" si="154"/>
        <v>2.6829384246032715E-4</v>
      </c>
      <c r="E184" s="5">
        <f t="shared" si="155"/>
        <v>6.7073460615081767E-4</v>
      </c>
      <c r="F184" s="5">
        <f t="shared" si="156"/>
        <v>98.902288479520152</v>
      </c>
      <c r="G184" s="5">
        <f t="shared" si="157"/>
        <v>97.526880492574804</v>
      </c>
      <c r="H184" s="5">
        <f t="shared" si="158"/>
        <v>745.45132369027033</v>
      </c>
      <c r="I184" s="2">
        <f t="shared" si="159"/>
        <v>0.19192420887228501</v>
      </c>
      <c r="J184" s="2">
        <f t="shared" si="160"/>
        <v>0.2151689316416896</v>
      </c>
      <c r="K184" s="2">
        <f t="shared" si="120"/>
        <v>0.20343433589273863</v>
      </c>
      <c r="L184" s="5">
        <f t="shared" si="161"/>
        <v>9.25497525257231E-4</v>
      </c>
      <c r="M184" s="5">
        <f t="shared" si="162"/>
        <v>9.1247372868552112E-4</v>
      </c>
      <c r="N184" s="5">
        <f t="shared" si="121"/>
        <v>8.8788574294703119E-4</v>
      </c>
      <c r="O184" s="5">
        <f t="shared" si="122"/>
        <v>8.8318375775360721E-4</v>
      </c>
      <c r="Q184" s="5">
        <f t="shared" si="110"/>
        <v>1.0000000000000011</v>
      </c>
      <c r="R184" s="5">
        <f t="shared" si="163"/>
        <v>8.5272890231420813E-4</v>
      </c>
      <c r="S184" s="5">
        <f t="shared" si="112"/>
        <v>8.5272890231420716E-4</v>
      </c>
      <c r="T184" s="2">
        <f t="shared" si="113"/>
        <v>0.25000000000000089</v>
      </c>
      <c r="U184" s="2">
        <f t="shared" si="114"/>
        <v>0.25000000000000067</v>
      </c>
      <c r="W184" s="5">
        <f t="shared" si="123"/>
        <v>9.6567608366171509E-3</v>
      </c>
      <c r="X184" s="5">
        <f t="shared" si="124"/>
        <v>-3.032174103319274E-2</v>
      </c>
      <c r="Y184" s="5">
        <f t="shared" si="125"/>
        <v>-9.6567608366169289E-3</v>
      </c>
      <c r="Z184" s="5">
        <f t="shared" si="126"/>
        <v>-4.3806800303853533E-2</v>
      </c>
      <c r="AA184" s="21"/>
      <c r="AB184" s="1">
        <f>L184*B184*F184</f>
        <v>5.4920293938043582E-2</v>
      </c>
      <c r="AC184" s="1">
        <f>M184*H184*D184*F184</f>
        <v>1.8049147988887737E-2</v>
      </c>
      <c r="AD184" s="1">
        <f>$C$2*D184*F184-AC184</f>
        <v>8.4857270154024729E-3</v>
      </c>
      <c r="AE184" s="1">
        <f t="shared" si="127"/>
        <v>8.1455168942333789E-2</v>
      </c>
      <c r="AF184" s="1">
        <f t="shared" si="128"/>
        <v>1.4004602413678444E-2</v>
      </c>
      <c r="AG184" s="1">
        <f t="shared" si="129"/>
        <v>8.6974044340609763E-2</v>
      </c>
      <c r="AH184" s="1">
        <f>L184*C184*G184</f>
        <v>2.7078265962580707E-2</v>
      </c>
      <c r="AI184" s="1">
        <f>M184*H184*E184*G184</f>
        <v>4.4495358145063398E-2</v>
      </c>
      <c r="AJ184" s="1">
        <f>$C$2*E184*G184-AI184</f>
        <v>2.0919295631241626E-2</v>
      </c>
      <c r="AK184" s="1">
        <f t="shared" si="130"/>
        <v>9.2492919738885737E-2</v>
      </c>
      <c r="AL184" s="1">
        <f t="shared" si="131"/>
        <v>1.5400420232965659E-2</v>
      </c>
      <c r="AM184" s="1">
        <f t="shared" si="132"/>
        <v>8.6974044340609763E-2</v>
      </c>
      <c r="AN184" s="20">
        <f t="shared" si="133"/>
        <v>0.17394808868121953</v>
      </c>
      <c r="AO184" s="20">
        <f t="shared" si="134"/>
        <v>0.17394808868121953</v>
      </c>
      <c r="AP184" s="20">
        <f t="shared" si="135"/>
        <v>2.9405022646644099E-2</v>
      </c>
      <c r="AQ184" s="20">
        <f t="shared" si="136"/>
        <v>2.9405022646644102E-2</v>
      </c>
      <c r="AS184" s="17">
        <f t="shared" si="137"/>
        <v>5.0602103934902623E-2</v>
      </c>
      <c r="AT184" s="17">
        <f t="shared" si="138"/>
        <v>1.6867367978300834E-2</v>
      </c>
      <c r="AU184" s="18">
        <f t="shared" si="139"/>
        <v>9.6675070259893761E-3</v>
      </c>
      <c r="AV184" s="18">
        <f t="shared" si="140"/>
        <v>7.713697893919283E-2</v>
      </c>
      <c r="AW184" s="18">
        <f t="shared" si="141"/>
        <v>1.686736797830091E-2</v>
      </c>
      <c r="AX184" s="18">
        <f t="shared" si="142"/>
        <v>8.4336839891504367E-2</v>
      </c>
      <c r="AY184" s="18">
        <f t="shared" si="143"/>
        <v>2.4949196924568682E-2</v>
      </c>
      <c r="AZ184" s="18">
        <f t="shared" si="144"/>
        <v>4.1581994874281027E-2</v>
      </c>
      <c r="BA184" s="18">
        <f t="shared" si="145"/>
        <v>2.3832658902023997E-2</v>
      </c>
      <c r="BB184" s="18">
        <f t="shared" si="146"/>
        <v>9.0363850700873716E-2</v>
      </c>
      <c r="BC184" s="18">
        <f t="shared" si="147"/>
        <v>1.6632797949712473E-2</v>
      </c>
      <c r="BD184" s="17">
        <f t="shared" si="148"/>
        <v>8.3163989748562178E-2</v>
      </c>
      <c r="BE184" s="20">
        <f t="shared" si="149"/>
        <v>0.16750082964006655</v>
      </c>
      <c r="BF184" s="20">
        <f t="shared" si="150"/>
        <v>0.16750082964006655</v>
      </c>
      <c r="BG184" s="20">
        <f t="shared" si="151"/>
        <v>3.3500165928013373E-2</v>
      </c>
      <c r="BH184" s="20">
        <f t="shared" si="152"/>
        <v>3.3500165928013387E-2</v>
      </c>
    </row>
    <row r="185" spans="1:60" x14ac:dyDescent="0.25">
      <c r="A185" s="1">
        <f t="shared" si="153"/>
        <v>180</v>
      </c>
      <c r="B185" s="1">
        <v>0.6</v>
      </c>
      <c r="C185" s="1">
        <v>0.3</v>
      </c>
      <c r="D185" s="5">
        <f t="shared" si="154"/>
        <v>2.5756208876191408E-4</v>
      </c>
      <c r="E185" s="5">
        <f t="shared" si="155"/>
        <v>6.4390522190478498E-4</v>
      </c>
      <c r="F185" s="5">
        <f t="shared" si="156"/>
        <v>97.509120975678684</v>
      </c>
      <c r="G185" s="5">
        <f t="shared" si="157"/>
        <v>98.900673584141344</v>
      </c>
      <c r="H185" s="5">
        <f t="shared" si="158"/>
        <v>776.51179551069833</v>
      </c>
      <c r="I185" s="2">
        <f t="shared" si="159"/>
        <v>0.20813529776365769</v>
      </c>
      <c r="J185" s="2">
        <f t="shared" si="160"/>
        <v>0.18489221549672963</v>
      </c>
      <c r="K185" s="2">
        <f t="shared" si="120"/>
        <v>0.19640087851444443</v>
      </c>
      <c r="L185" s="5">
        <f t="shared" si="161"/>
        <v>8.7939364879933599E-4</v>
      </c>
      <c r="M185" s="5">
        <f t="shared" si="162"/>
        <v>8.9179561472010297E-4</v>
      </c>
      <c r="N185" s="5">
        <f t="shared" si="121"/>
        <v>8.4465341177142089E-4</v>
      </c>
      <c r="O185" s="5">
        <f t="shared" si="122"/>
        <v>8.4910472864829388E-4</v>
      </c>
      <c r="Q185" s="5">
        <f t="shared" si="110"/>
        <v>1.0000000000000009</v>
      </c>
      <c r="R185" s="5">
        <f t="shared" si="163"/>
        <v>8.2041885798383887E-4</v>
      </c>
      <c r="S185" s="5">
        <f t="shared" si="112"/>
        <v>8.2041885798383811E-4</v>
      </c>
      <c r="T185" s="2">
        <f t="shared" si="113"/>
        <v>0.25000000000000067</v>
      </c>
      <c r="U185" s="2">
        <f t="shared" si="114"/>
        <v>0.25000000000000067</v>
      </c>
      <c r="W185" s="5">
        <f t="shared" si="123"/>
        <v>-9.71283536780565E-3</v>
      </c>
      <c r="X185" s="5">
        <f t="shared" si="124"/>
        <v>-3.8125871083957708E-2</v>
      </c>
      <c r="Y185" s="5">
        <f t="shared" si="125"/>
        <v>9.7128353678062052E-3</v>
      </c>
      <c r="Z185" s="5">
        <f t="shared" si="126"/>
        <v>-2.4398965952286522E-2</v>
      </c>
      <c r="AA185" s="21"/>
      <c r="AB185" s="1">
        <f>L185*B185*F185</f>
        <v>5.1449341011610771E-2</v>
      </c>
      <c r="AC185" s="1">
        <f>M185*H185*D185*F185</f>
        <v>1.7391641296264429E-2</v>
      </c>
      <c r="AD185" s="1">
        <f>$C$2*D185*F185-AC185</f>
        <v>7.7230115755695418E-3</v>
      </c>
      <c r="AE185" s="1">
        <f t="shared" si="127"/>
        <v>7.6563993883444731E-2</v>
      </c>
      <c r="AF185" s="1">
        <f t="shared" si="128"/>
        <v>1.4328238350992305E-2</v>
      </c>
      <c r="AG185" s="1">
        <f t="shared" si="129"/>
        <v>8.3169220658867504E-2</v>
      </c>
      <c r="AH185" s="1">
        <f>L185*C185*G185</f>
        <v>2.609178726356105E-2</v>
      </c>
      <c r="AI185" s="1">
        <f>M185*H185*E185*G185</f>
        <v>4.4099593497600717E-2</v>
      </c>
      <c r="AJ185" s="1">
        <f>$C$2*E185*G185-AI185</f>
        <v>1.9583066673128521E-2</v>
      </c>
      <c r="AK185" s="1">
        <f t="shared" si="130"/>
        <v>8.9774447434290292E-2</v>
      </c>
      <c r="AL185" s="1">
        <f t="shared" si="131"/>
        <v>1.2977839897705734E-2</v>
      </c>
      <c r="AM185" s="1">
        <f t="shared" si="132"/>
        <v>8.3169220658867504E-2</v>
      </c>
      <c r="AN185" s="20">
        <f t="shared" si="133"/>
        <v>0.16633844131773501</v>
      </c>
      <c r="AO185" s="20">
        <f t="shared" si="134"/>
        <v>0.16633844131773501</v>
      </c>
      <c r="AP185" s="20">
        <f t="shared" si="135"/>
        <v>2.7306078248698063E-2</v>
      </c>
      <c r="AQ185" s="20">
        <f t="shared" si="136"/>
        <v>2.7306078248698039E-2</v>
      </c>
      <c r="AS185" s="17">
        <f t="shared" si="137"/>
        <v>4.7998993004324572E-2</v>
      </c>
      <c r="AT185" s="17">
        <f t="shared" si="138"/>
        <v>1.5999664334774823E-2</v>
      </c>
      <c r="AU185" s="18">
        <f t="shared" si="139"/>
        <v>9.1149885370591481E-3</v>
      </c>
      <c r="AV185" s="18">
        <f t="shared" si="140"/>
        <v>7.3113645876158553E-2</v>
      </c>
      <c r="AW185" s="18">
        <f t="shared" si="141"/>
        <v>1.5999664334774906E-2</v>
      </c>
      <c r="AX185" s="18">
        <f t="shared" si="142"/>
        <v>7.9998321673874301E-2</v>
      </c>
      <c r="AY185" s="18">
        <f t="shared" si="143"/>
        <v>2.4341993302720098E-2</v>
      </c>
      <c r="AZ185" s="18">
        <f t="shared" si="144"/>
        <v>4.0569988837866729E-2</v>
      </c>
      <c r="BA185" s="18">
        <f t="shared" si="145"/>
        <v>2.311267133286251E-2</v>
      </c>
      <c r="BB185" s="18">
        <f t="shared" si="146"/>
        <v>8.8024653473449344E-2</v>
      </c>
      <c r="BC185" s="18">
        <f t="shared" si="147"/>
        <v>1.6227995535146755E-2</v>
      </c>
      <c r="BD185" s="17">
        <f t="shared" si="148"/>
        <v>8.1139977675733582E-2</v>
      </c>
      <c r="BE185" s="20">
        <f t="shared" si="149"/>
        <v>0.16113829934960788</v>
      </c>
      <c r="BF185" s="20">
        <f t="shared" si="150"/>
        <v>0.16113829934960788</v>
      </c>
      <c r="BG185" s="20">
        <f t="shared" si="151"/>
        <v>3.2227659869921654E-2</v>
      </c>
      <c r="BH185" s="20">
        <f t="shared" si="152"/>
        <v>3.2227659869921661E-2</v>
      </c>
    </row>
    <row r="186" spans="1:60" x14ac:dyDescent="0.25">
      <c r="A186" s="1">
        <f t="shared" si="153"/>
        <v>181</v>
      </c>
      <c r="B186" s="1">
        <v>0.6</v>
      </c>
      <c r="C186" s="1">
        <v>0.3</v>
      </c>
      <c r="D186" s="5">
        <f t="shared" si="154"/>
        <v>2.472596052114375E-4</v>
      </c>
      <c r="E186" s="5">
        <f t="shared" si="155"/>
        <v>6.1814901302859352E-4</v>
      </c>
      <c r="F186" s="5">
        <f t="shared" si="156"/>
        <v>98.88256696317049</v>
      </c>
      <c r="G186" s="5">
        <f t="shared" si="157"/>
        <v>97.507627149764645</v>
      </c>
      <c r="H186" s="5">
        <f t="shared" si="158"/>
        <v>808.86645365697746</v>
      </c>
      <c r="I186" s="2">
        <f t="shared" si="159"/>
        <v>0.19192535832525226</v>
      </c>
      <c r="J186" s="2">
        <f t="shared" si="160"/>
        <v>0.21516676072163343</v>
      </c>
      <c r="K186" s="2">
        <f t="shared" si="120"/>
        <v>0.20343385717333851</v>
      </c>
      <c r="L186" s="5">
        <f t="shared" si="161"/>
        <v>8.5293785675303214E-4</v>
      </c>
      <c r="M186" s="5">
        <f t="shared" si="162"/>
        <v>8.4093684749386407E-4</v>
      </c>
      <c r="N186" s="5">
        <f t="shared" si="121"/>
        <v>8.1827495173262253E-4</v>
      </c>
      <c r="O186" s="5">
        <f t="shared" si="122"/>
        <v>8.1394222547380185E-4</v>
      </c>
      <c r="Q186" s="5">
        <f t="shared" si="110"/>
        <v>1.0000000000000009</v>
      </c>
      <c r="R186" s="5">
        <f t="shared" si="163"/>
        <v>7.8587507874803252E-4</v>
      </c>
      <c r="S186" s="5">
        <f t="shared" si="112"/>
        <v>7.8587507874803187E-4</v>
      </c>
      <c r="T186" s="2">
        <f t="shared" si="113"/>
        <v>0.25000000000000067</v>
      </c>
      <c r="U186" s="2">
        <f t="shared" si="114"/>
        <v>0.25000000000000067</v>
      </c>
      <c r="W186" s="5">
        <f t="shared" si="123"/>
        <v>9.6553855220067319E-3</v>
      </c>
      <c r="X186" s="5">
        <f t="shared" si="124"/>
        <v>-3.0322260353446429E-2</v>
      </c>
      <c r="Y186" s="5">
        <f t="shared" si="125"/>
        <v>-9.6553855220062879E-3</v>
      </c>
      <c r="Z186" s="5">
        <f t="shared" si="126"/>
        <v>-4.3805410835473291E-2</v>
      </c>
      <c r="AA186" s="21"/>
      <c r="AB186" s="1">
        <f>L186*B186*F186</f>
        <v>5.0604410841482886E-2</v>
      </c>
      <c r="AC186" s="1">
        <f>M186*H186*D186*F186</f>
        <v>1.6630798826821881E-2</v>
      </c>
      <c r="AD186" s="1">
        <f>$C$2*D186*F186-AC186</f>
        <v>7.8188656427851874E-3</v>
      </c>
      <c r="AE186" s="1">
        <f t="shared" si="127"/>
        <v>7.5054075311089957E-2</v>
      </c>
      <c r="AF186" s="1">
        <f t="shared" si="128"/>
        <v>1.2904141707662863E-2</v>
      </c>
      <c r="AG186" s="1">
        <f t="shared" si="129"/>
        <v>8.013935137596763E-2</v>
      </c>
      <c r="AH186" s="1">
        <f>L186*C186*G186</f>
        <v>2.4950383955458205E-2</v>
      </c>
      <c r="AI186" s="1">
        <f>M186*H186*E186*G186</f>
        <v>4.0998878290965025E-2</v>
      </c>
      <c r="AJ186" s="1">
        <f>$C$2*E186*G186-AI186</f>
        <v>1.9275365194422078E-2</v>
      </c>
      <c r="AK186" s="1">
        <f t="shared" si="130"/>
        <v>8.5224627440845302E-2</v>
      </c>
      <c r="AL186" s="1">
        <f t="shared" si="131"/>
        <v>1.4190089129544399E-2</v>
      </c>
      <c r="AM186" s="1">
        <f t="shared" si="132"/>
        <v>8.013935137596763E-2</v>
      </c>
      <c r="AN186" s="20">
        <f t="shared" si="133"/>
        <v>0.16027870275193526</v>
      </c>
      <c r="AO186" s="20">
        <f t="shared" si="134"/>
        <v>0.16027870275193526</v>
      </c>
      <c r="AP186" s="20">
        <f t="shared" si="135"/>
        <v>2.7094230837207266E-2</v>
      </c>
      <c r="AQ186" s="20">
        <f t="shared" si="136"/>
        <v>2.7094230837207262E-2</v>
      </c>
      <c r="AS186" s="17">
        <f t="shared" si="137"/>
        <v>4.6625607059393524E-2</v>
      </c>
      <c r="AT186" s="17">
        <f t="shared" si="138"/>
        <v>1.5541869019797811E-2</v>
      </c>
      <c r="AU186" s="18">
        <f t="shared" si="139"/>
        <v>8.9077954498092572E-3</v>
      </c>
      <c r="AV186" s="18">
        <f t="shared" si="140"/>
        <v>7.1075271529000589E-2</v>
      </c>
      <c r="AW186" s="18">
        <f t="shared" si="141"/>
        <v>1.554186901979787E-2</v>
      </c>
      <c r="AX186" s="18">
        <f t="shared" si="142"/>
        <v>7.7709345098989205E-2</v>
      </c>
      <c r="AY186" s="18">
        <f t="shared" si="143"/>
        <v>2.2988644249456524E-2</v>
      </c>
      <c r="AZ186" s="18">
        <f t="shared" si="144"/>
        <v>3.8314407082427449E-2</v>
      </c>
      <c r="BA186" s="18">
        <f t="shared" si="145"/>
        <v>2.1959836402959655E-2</v>
      </c>
      <c r="BB186" s="18">
        <f t="shared" si="146"/>
        <v>8.3262887734843638E-2</v>
      </c>
      <c r="BC186" s="18">
        <f t="shared" si="147"/>
        <v>1.5325762832971046E-2</v>
      </c>
      <c r="BD186" s="17">
        <f t="shared" si="148"/>
        <v>7.6628814164855022E-2</v>
      </c>
      <c r="BE186" s="20">
        <f t="shared" si="149"/>
        <v>0.15433815926384423</v>
      </c>
      <c r="BF186" s="20">
        <f t="shared" si="150"/>
        <v>0.15433815926384423</v>
      </c>
      <c r="BG186" s="20">
        <f t="shared" si="151"/>
        <v>3.0867631852768911E-2</v>
      </c>
      <c r="BH186" s="20">
        <f t="shared" si="152"/>
        <v>3.0867631852768918E-2</v>
      </c>
    </row>
    <row r="187" spans="1:60" x14ac:dyDescent="0.25">
      <c r="A187" s="1">
        <f t="shared" si="153"/>
        <v>182</v>
      </c>
      <c r="B187" s="1">
        <v>0.6</v>
      </c>
      <c r="C187" s="1">
        <v>0.3</v>
      </c>
      <c r="D187" s="5">
        <f t="shared" si="154"/>
        <v>2.3736922100297999E-4</v>
      </c>
      <c r="E187" s="5">
        <f t="shared" si="155"/>
        <v>5.9342305250744971E-4</v>
      </c>
      <c r="F187" s="5">
        <f t="shared" si="156"/>
        <v>97.489876228730935</v>
      </c>
      <c r="G187" s="5">
        <f t="shared" si="157"/>
        <v>98.880952833342846</v>
      </c>
      <c r="H187" s="5">
        <f t="shared" si="158"/>
        <v>842.5692225593516</v>
      </c>
      <c r="I187" s="2">
        <f t="shared" si="159"/>
        <v>0.20813413108550849</v>
      </c>
      <c r="J187" s="2">
        <f t="shared" si="160"/>
        <v>0.18489436934073944</v>
      </c>
      <c r="K187" s="2">
        <f t="shared" si="120"/>
        <v>0.19640140439330644</v>
      </c>
      <c r="L187" s="5">
        <f t="shared" si="161"/>
        <v>8.104497469793244E-4</v>
      </c>
      <c r="M187" s="5">
        <f t="shared" si="162"/>
        <v>8.2187777221652005E-4</v>
      </c>
      <c r="N187" s="5">
        <f t="shared" si="121"/>
        <v>7.784330734696552E-4</v>
      </c>
      <c r="O187" s="5">
        <f t="shared" si="122"/>
        <v>7.8253482510262152E-4</v>
      </c>
      <c r="Q187" s="5">
        <f t="shared" si="110"/>
        <v>1.0000000000000013</v>
      </c>
      <c r="R187" s="5">
        <f t="shared" si="163"/>
        <v>7.5609790013930268E-4</v>
      </c>
      <c r="S187" s="5">
        <f t="shared" si="112"/>
        <v>7.560979001393017E-4</v>
      </c>
      <c r="T187" s="2">
        <f t="shared" si="113"/>
        <v>0.25000000000000089</v>
      </c>
      <c r="U187" s="2">
        <f t="shared" si="114"/>
        <v>0.25000000000000089</v>
      </c>
      <c r="W187" s="5">
        <f t="shared" si="123"/>
        <v>-9.7114437795579045E-3</v>
      </c>
      <c r="X187" s="5">
        <f t="shared" si="124"/>
        <v>-3.8125275750573673E-2</v>
      </c>
      <c r="Y187" s="5">
        <f t="shared" si="125"/>
        <v>9.7114437795575714E-3</v>
      </c>
      <c r="Z187" s="5">
        <f t="shared" si="126"/>
        <v>-2.44003488429686E-2</v>
      </c>
      <c r="AA187" s="21"/>
      <c r="AB187" s="1">
        <f>L187*B187*F187</f>
        <v>4.7406387313572378E-2</v>
      </c>
      <c r="AC187" s="1">
        <f>M187*H187*D187*F187</f>
        <v>1.6024952457706711E-2</v>
      </c>
      <c r="AD187" s="1">
        <f>$C$2*D187*F187-AC187</f>
        <v>7.1161435183840875E-3</v>
      </c>
      <c r="AE187" s="1">
        <f t="shared" si="127"/>
        <v>7.0547483289663176E-2</v>
      </c>
      <c r="AF187" s="1">
        <f t="shared" si="128"/>
        <v>1.3202226786884829E-2</v>
      </c>
      <c r="AG187" s="1">
        <f t="shared" si="129"/>
        <v>7.6633566558163918E-2</v>
      </c>
      <c r="AH187" s="1">
        <f>L187*C187*G187</f>
        <v>2.4041412961457165E-2</v>
      </c>
      <c r="AI187" s="1">
        <f>M187*H187*E187*G187</f>
        <v>4.0634028614657237E-2</v>
      </c>
      <c r="AJ187" s="1">
        <f>$C$2*E187*G187-AI187</f>
        <v>1.8044208250550232E-2</v>
      </c>
      <c r="AK187" s="1">
        <f t="shared" si="130"/>
        <v>8.2719649826664632E-2</v>
      </c>
      <c r="AL187" s="1">
        <f t="shared" si="131"/>
        <v>1.1958124982049519E-2</v>
      </c>
      <c r="AM187" s="1">
        <f t="shared" si="132"/>
        <v>7.6633566558163918E-2</v>
      </c>
      <c r="AN187" s="20">
        <f t="shared" si="133"/>
        <v>0.15326713311632781</v>
      </c>
      <c r="AO187" s="20">
        <f t="shared" si="134"/>
        <v>0.15326713311632784</v>
      </c>
      <c r="AP187" s="20">
        <f t="shared" si="135"/>
        <v>2.516035176893432E-2</v>
      </c>
      <c r="AQ187" s="20">
        <f t="shared" si="136"/>
        <v>2.5160351768934348E-2</v>
      </c>
      <c r="AS187" s="17">
        <f t="shared" si="137"/>
        <v>4.4227134420830386E-2</v>
      </c>
      <c r="AT187" s="17">
        <f t="shared" si="138"/>
        <v>1.4742378140276759E-2</v>
      </c>
      <c r="AU187" s="18">
        <f t="shared" si="139"/>
        <v>8.3987178358140395E-3</v>
      </c>
      <c r="AV187" s="18">
        <f t="shared" si="140"/>
        <v>6.7368230396921192E-2</v>
      </c>
      <c r="AW187" s="18">
        <f t="shared" si="141"/>
        <v>1.4742378140276836E-2</v>
      </c>
      <c r="AX187" s="18">
        <f t="shared" si="142"/>
        <v>7.3711890701383981E-2</v>
      </c>
      <c r="AY187" s="18">
        <f t="shared" si="143"/>
        <v>2.2429104240319186E-2</v>
      </c>
      <c r="AZ187" s="18">
        <f t="shared" si="144"/>
        <v>3.7381840400531864E-2</v>
      </c>
      <c r="BA187" s="18">
        <f t="shared" si="145"/>
        <v>2.1296396464675606E-2</v>
      </c>
      <c r="BB187" s="18">
        <f t="shared" si="146"/>
        <v>8.1107341105526656E-2</v>
      </c>
      <c r="BC187" s="18">
        <f t="shared" si="147"/>
        <v>1.4952736160212816E-2</v>
      </c>
      <c r="BD187" s="17">
        <f t="shared" si="148"/>
        <v>7.4763680801063867E-2</v>
      </c>
      <c r="BE187" s="20">
        <f t="shared" si="149"/>
        <v>0.14847557150244783</v>
      </c>
      <c r="BF187" s="20">
        <f t="shared" si="150"/>
        <v>0.14847557150244783</v>
      </c>
      <c r="BG187" s="20">
        <f t="shared" si="151"/>
        <v>2.9695114300489645E-2</v>
      </c>
      <c r="BH187" s="20">
        <f t="shared" si="152"/>
        <v>2.9695114300489652E-2</v>
      </c>
    </row>
    <row r="188" spans="1:60" x14ac:dyDescent="0.25">
      <c r="A188" s="1">
        <f t="shared" si="153"/>
        <v>183</v>
      </c>
      <c r="B188" s="1">
        <v>0.6</v>
      </c>
      <c r="C188" s="1">
        <v>0.3</v>
      </c>
      <c r="D188" s="5">
        <f t="shared" si="154"/>
        <v>2.2787445216286079E-4</v>
      </c>
      <c r="E188" s="5">
        <f t="shared" si="155"/>
        <v>5.6968613040715168E-4</v>
      </c>
      <c r="F188" s="5">
        <f t="shared" si="156"/>
        <v>98.862854975357067</v>
      </c>
      <c r="G188" s="5">
        <f t="shared" si="157"/>
        <v>97.488383143667619</v>
      </c>
      <c r="H188" s="5">
        <f t="shared" si="158"/>
        <v>877.67627349932457</v>
      </c>
      <c r="I188" s="2">
        <f t="shared" si="159"/>
        <v>0.19192650788187926</v>
      </c>
      <c r="J188" s="2">
        <f t="shared" si="160"/>
        <v>0.2151645896091432</v>
      </c>
      <c r="K188" s="2">
        <f t="shared" si="120"/>
        <v>0.20343337840785236</v>
      </c>
      <c r="L188" s="5">
        <f t="shared" si="161"/>
        <v>7.8606691815226123E-4</v>
      </c>
      <c r="M188" s="5">
        <f t="shared" si="162"/>
        <v>7.7500837484166041E-4</v>
      </c>
      <c r="N188" s="5">
        <f t="shared" si="121"/>
        <v>7.5412168954599014E-4</v>
      </c>
      <c r="O188" s="5">
        <f t="shared" si="122"/>
        <v>7.5012922350502578E-4</v>
      </c>
      <c r="Q188" s="5">
        <f t="shared" si="110"/>
        <v>1.0000000000000013</v>
      </c>
      <c r="R188" s="5">
        <f t="shared" si="163"/>
        <v>7.24262585365412E-4</v>
      </c>
      <c r="S188" s="5">
        <f t="shared" si="112"/>
        <v>7.2426258536541102E-4</v>
      </c>
      <c r="T188" s="2">
        <f t="shared" si="113"/>
        <v>0.25000000000000089</v>
      </c>
      <c r="U188" s="2">
        <f t="shared" si="114"/>
        <v>0.25000000000000067</v>
      </c>
      <c r="W188" s="5">
        <f t="shared" si="123"/>
        <v>9.6540100835760256E-3</v>
      </c>
      <c r="X188" s="5">
        <f t="shared" si="124"/>
        <v>-3.0322779725471816E-2</v>
      </c>
      <c r="Y188" s="5">
        <f t="shared" si="125"/>
        <v>-9.6540100835756926E-3</v>
      </c>
      <c r="Z188" s="5">
        <f t="shared" si="126"/>
        <v>-4.3804021243639579E-2</v>
      </c>
      <c r="AA188" s="21"/>
      <c r="AB188" s="1">
        <f>L188*B188*F188</f>
        <v>4.6627691838127719E-2</v>
      </c>
      <c r="AC188" s="1">
        <f>M188*H188*D188*F188</f>
        <v>1.5323908113331629E-2</v>
      </c>
      <c r="AD188" s="1">
        <f>$C$2*D188*F188-AC188</f>
        <v>7.2044108034342198E-3</v>
      </c>
      <c r="AE188" s="1">
        <f t="shared" si="127"/>
        <v>6.9156010754893568E-2</v>
      </c>
      <c r="AF188" s="1">
        <f t="shared" si="128"/>
        <v>1.1890154236378795E-2</v>
      </c>
      <c r="AG188" s="1">
        <f t="shared" si="129"/>
        <v>7.3841754187838143E-2</v>
      </c>
      <c r="AH188" s="1">
        <f>L188*C188*G188</f>
        <v>2.2989717868016894E-2</v>
      </c>
      <c r="AI188" s="1">
        <f>M188*H188*E188*G188</f>
        <v>3.7777156693057409E-2</v>
      </c>
      <c r="AJ188" s="1">
        <f>$C$2*E188*G188-AI188</f>
        <v>1.7760623059708387E-2</v>
      </c>
      <c r="AK188" s="1">
        <f t="shared" si="130"/>
        <v>7.8527497620782691E-2</v>
      </c>
      <c r="AL188" s="1">
        <f t="shared" si="131"/>
        <v>1.307487962676384E-2</v>
      </c>
      <c r="AM188" s="1">
        <f t="shared" si="132"/>
        <v>7.3841754187838143E-2</v>
      </c>
      <c r="AN188" s="20">
        <f t="shared" si="133"/>
        <v>0.14768350837567626</v>
      </c>
      <c r="AO188" s="20">
        <f t="shared" si="134"/>
        <v>0.14768350837567629</v>
      </c>
      <c r="AP188" s="20">
        <f t="shared" si="135"/>
        <v>2.4965033863142607E-2</v>
      </c>
      <c r="AQ188" s="20">
        <f t="shared" si="136"/>
        <v>2.4965033863142635E-2</v>
      </c>
      <c r="AS188" s="17">
        <f t="shared" si="137"/>
        <v>4.2961600164634732E-2</v>
      </c>
      <c r="AT188" s="17">
        <f t="shared" si="138"/>
        <v>1.4320533388211541E-2</v>
      </c>
      <c r="AU188" s="18">
        <f t="shared" si="139"/>
        <v>8.2077855285543084E-3</v>
      </c>
      <c r="AV188" s="18">
        <f t="shared" si="140"/>
        <v>6.5489919081400588E-2</v>
      </c>
      <c r="AW188" s="18">
        <f t="shared" si="141"/>
        <v>1.4320533388211621E-2</v>
      </c>
      <c r="AX188" s="18">
        <f t="shared" si="142"/>
        <v>7.1602666941057894E-2</v>
      </c>
      <c r="AY188" s="18">
        <f t="shared" si="143"/>
        <v>2.1182156525617966E-2</v>
      </c>
      <c r="AZ188" s="18">
        <f t="shared" si="144"/>
        <v>3.5303594209363173E-2</v>
      </c>
      <c r="BA188" s="18">
        <f t="shared" si="145"/>
        <v>2.0234185543402623E-2</v>
      </c>
      <c r="BB188" s="18">
        <f t="shared" si="146"/>
        <v>7.6719936278383763E-2</v>
      </c>
      <c r="BC188" s="18">
        <f t="shared" si="147"/>
        <v>1.4121437683745332E-2</v>
      </c>
      <c r="BD188" s="17">
        <f t="shared" si="148"/>
        <v>7.0607188418726471E-2</v>
      </c>
      <c r="BE188" s="20">
        <f t="shared" si="149"/>
        <v>0.14220985535978437</v>
      </c>
      <c r="BF188" s="20">
        <f t="shared" si="150"/>
        <v>0.14220985535978437</v>
      </c>
      <c r="BG188" s="20">
        <f t="shared" si="151"/>
        <v>2.844197107195693E-2</v>
      </c>
      <c r="BH188" s="20">
        <f t="shared" si="152"/>
        <v>2.8441971071956951E-2</v>
      </c>
    </row>
    <row r="189" spans="1:60" x14ac:dyDescent="0.25">
      <c r="A189" s="1">
        <f t="shared" si="153"/>
        <v>184</v>
      </c>
      <c r="B189" s="1">
        <v>0.6</v>
      </c>
      <c r="C189" s="1">
        <v>0.3</v>
      </c>
      <c r="D189" s="5">
        <f t="shared" si="154"/>
        <v>2.1875947407634636E-4</v>
      </c>
      <c r="E189" s="5">
        <f t="shared" si="155"/>
        <v>5.4689868519086561E-4</v>
      </c>
      <c r="F189" s="5">
        <f t="shared" si="156"/>
        <v>97.47064081451002</v>
      </c>
      <c r="G189" s="5">
        <f t="shared" si="157"/>
        <v>98.861241610728158</v>
      </c>
      <c r="H189" s="5">
        <f t="shared" si="158"/>
        <v>914.24611822846316</v>
      </c>
      <c r="I189" s="2">
        <f t="shared" si="159"/>
        <v>0.20813296430467942</v>
      </c>
      <c r="J189" s="2">
        <f t="shared" si="160"/>
        <v>0.18489652337801354</v>
      </c>
      <c r="K189" s="2">
        <f t="shared" si="120"/>
        <v>0.19640193031570519</v>
      </c>
      <c r="L189" s="5">
        <f t="shared" si="161"/>
        <v>7.4691100318966333E-4</v>
      </c>
      <c r="M189" s="5">
        <f t="shared" si="162"/>
        <v>7.5744157207960165E-4</v>
      </c>
      <c r="N189" s="5">
        <f t="shared" si="121"/>
        <v>7.1740437138157105E-4</v>
      </c>
      <c r="O189" s="5">
        <f t="shared" si="122"/>
        <v>7.2118400926574403E-4</v>
      </c>
      <c r="Q189" s="5">
        <f t="shared" si="110"/>
        <v>1.0000000000000013</v>
      </c>
      <c r="R189" s="5">
        <f t="shared" si="163"/>
        <v>6.9681971473937955E-4</v>
      </c>
      <c r="S189" s="5">
        <f t="shared" si="112"/>
        <v>6.9681971473937857E-4</v>
      </c>
      <c r="T189" s="2">
        <f t="shared" si="113"/>
        <v>0.25000000000000067</v>
      </c>
      <c r="U189" s="2">
        <f t="shared" si="114"/>
        <v>0.25000000000000067</v>
      </c>
      <c r="W189" s="5">
        <f t="shared" si="123"/>
        <v>-9.7100520684211267E-3</v>
      </c>
      <c r="X189" s="5">
        <f t="shared" si="124"/>
        <v>-3.8124680369512221E-2</v>
      </c>
      <c r="Y189" s="5">
        <f t="shared" si="125"/>
        <v>9.7100520684212377E-3</v>
      </c>
      <c r="Z189" s="5">
        <f t="shared" si="126"/>
        <v>-2.4401731857394915E-2</v>
      </c>
      <c r="AA189" s="21"/>
      <c r="AB189" s="1">
        <f>L189*B189*F189</f>
        <v>4.368113646738301E-2</v>
      </c>
      <c r="AC189" s="1">
        <f>M189*H189*D189*F189</f>
        <v>1.4765663082029715E-2</v>
      </c>
      <c r="AD189" s="1">
        <f>$C$2*D189*F189-AC189</f>
        <v>6.5569630404369583E-3</v>
      </c>
      <c r="AE189" s="1">
        <f t="shared" si="127"/>
        <v>6.500376258984969E-2</v>
      </c>
      <c r="AF189" s="1">
        <f t="shared" si="128"/>
        <v>1.2164705644340669E-2</v>
      </c>
      <c r="AG189" s="1">
        <f t="shared" si="129"/>
        <v>7.0611505193753393E-2</v>
      </c>
      <c r="AH189" s="1">
        <f>L189*C189*G189</f>
        <v>2.2152164744413394E-2</v>
      </c>
      <c r="AI189" s="1">
        <f>M189*H189*E189*G189</f>
        <v>3.7440807131685572E-2</v>
      </c>
      <c r="AJ189" s="1">
        <f>$C$2*E189*G189-AI189</f>
        <v>1.6626275921558152E-2</v>
      </c>
      <c r="AK189" s="1">
        <f t="shared" si="130"/>
        <v>7.6219247797657125E-2</v>
      </c>
      <c r="AL189" s="1">
        <f t="shared" si="131"/>
        <v>1.1018533317654428E-2</v>
      </c>
      <c r="AM189" s="1">
        <f t="shared" si="132"/>
        <v>7.0611505193753393E-2</v>
      </c>
      <c r="AN189" s="20">
        <f t="shared" si="133"/>
        <v>0.14122301038750681</v>
      </c>
      <c r="AO189" s="20">
        <f t="shared" si="134"/>
        <v>0.14122301038750679</v>
      </c>
      <c r="AP189" s="20">
        <f t="shared" si="135"/>
        <v>2.318323896199511E-2</v>
      </c>
      <c r="AQ189" s="20">
        <f t="shared" si="136"/>
        <v>2.3183238961995097E-2</v>
      </c>
      <c r="AS189" s="17">
        <f t="shared" si="137"/>
        <v>4.075167847669884E-2</v>
      </c>
      <c r="AT189" s="17">
        <f t="shared" si="138"/>
        <v>1.3583892825566246E-2</v>
      </c>
      <c r="AU189" s="18">
        <f t="shared" si="139"/>
        <v>7.7387332969004272E-3</v>
      </c>
      <c r="AV189" s="18">
        <f t="shared" si="140"/>
        <v>6.2074304599165513E-2</v>
      </c>
      <c r="AW189" s="18">
        <f t="shared" si="141"/>
        <v>1.3583892825566312E-2</v>
      </c>
      <c r="AX189" s="18">
        <f t="shared" si="142"/>
        <v>6.7919464127831397E-2</v>
      </c>
      <c r="AY189" s="18">
        <f t="shared" si="143"/>
        <v>2.0666538653390541E-2</v>
      </c>
      <c r="AZ189" s="18">
        <f t="shared" si="144"/>
        <v>3.4444231088984131E-2</v>
      </c>
      <c r="BA189" s="18">
        <f t="shared" si="145"/>
        <v>1.9622851964259592E-2</v>
      </c>
      <c r="BB189" s="18">
        <f t="shared" si="146"/>
        <v>7.4733621706634265E-2</v>
      </c>
      <c r="BC189" s="18">
        <f t="shared" si="147"/>
        <v>1.3777692435593701E-2</v>
      </c>
      <c r="BD189" s="17">
        <f t="shared" si="148"/>
        <v>6.8888462177968374E-2</v>
      </c>
      <c r="BE189" s="20">
        <f t="shared" si="149"/>
        <v>0.13680792630579977</v>
      </c>
      <c r="BF189" s="20">
        <f t="shared" si="150"/>
        <v>0.13680792630579977</v>
      </c>
      <c r="BG189" s="20">
        <f t="shared" si="151"/>
        <v>2.7361585261160018E-2</v>
      </c>
      <c r="BH189" s="20">
        <f t="shared" si="152"/>
        <v>2.7361585261160011E-2</v>
      </c>
    </row>
    <row r="190" spans="1:60" x14ac:dyDescent="0.25">
      <c r="A190" s="1">
        <f t="shared" si="153"/>
        <v>185</v>
      </c>
      <c r="B190" s="1">
        <v>0.6</v>
      </c>
      <c r="C190" s="1">
        <v>0.3</v>
      </c>
      <c r="D190" s="5">
        <f t="shared" si="154"/>
        <v>2.100090951132925E-4</v>
      </c>
      <c r="E190" s="5">
        <f t="shared" si="155"/>
        <v>5.2502273778323098E-4</v>
      </c>
      <c r="F190" s="5">
        <f t="shared" si="156"/>
        <v>98.843152511656626</v>
      </c>
      <c r="G190" s="5">
        <f t="shared" si="157"/>
        <v>97.469148469949687</v>
      </c>
      <c r="H190" s="5">
        <f t="shared" si="158"/>
        <v>952.33970648798254</v>
      </c>
      <c r="I190" s="2">
        <f t="shared" si="159"/>
        <v>0.19192765754206031</v>
      </c>
      <c r="J190" s="2">
        <f t="shared" si="160"/>
        <v>0.2151624183044174</v>
      </c>
      <c r="K190" s="2">
        <f t="shared" si="120"/>
        <v>0.2034328995963226</v>
      </c>
      <c r="L190" s="5">
        <f t="shared" si="161"/>
        <v>7.2443870896601078E-4</v>
      </c>
      <c r="M190" s="5">
        <f t="shared" si="162"/>
        <v>7.1424861799521263E-4</v>
      </c>
      <c r="N190" s="5">
        <f t="shared" si="121"/>
        <v>6.9499808274379852E-4</v>
      </c>
      <c r="O190" s="5">
        <f t="shared" si="122"/>
        <v>6.9131915552655661E-4</v>
      </c>
      <c r="Q190" s="5">
        <f t="shared" si="110"/>
        <v>1.0000000000000011</v>
      </c>
      <c r="R190" s="5">
        <f t="shared" si="163"/>
        <v>6.6748050263053488E-4</v>
      </c>
      <c r="S190" s="5">
        <f t="shared" si="112"/>
        <v>6.6748050263053412E-4</v>
      </c>
      <c r="T190" s="2">
        <f t="shared" si="113"/>
        <v>0.25000000000000067</v>
      </c>
      <c r="U190" s="2">
        <f t="shared" si="114"/>
        <v>0.25000000000000089</v>
      </c>
      <c r="W190" s="5">
        <f t="shared" si="123"/>
        <v>9.6526345214507092E-3</v>
      </c>
      <c r="X190" s="5">
        <f t="shared" si="124"/>
        <v>-3.0323299149223382E-2</v>
      </c>
      <c r="Y190" s="5">
        <f t="shared" si="125"/>
        <v>-9.6526345214508202E-3</v>
      </c>
      <c r="Z190" s="5">
        <f t="shared" si="126"/>
        <v>-4.3802631528479519E-2</v>
      </c>
      <c r="AA190" s="21"/>
      <c r="AB190" s="1">
        <f>L190*B190*F190</f>
        <v>4.2963483477405022E-2</v>
      </c>
      <c r="AC190" s="1">
        <f>M190*H190*D190*F190</f>
        <v>1.4119717015948141E-2</v>
      </c>
      <c r="AD190" s="1">
        <f>$C$2*D190*F190-AC190</f>
        <v>6.6382440011700326E-3</v>
      </c>
      <c r="AE190" s="1">
        <f t="shared" si="127"/>
        <v>6.3721444494523202E-2</v>
      </c>
      <c r="AF190" s="1">
        <f t="shared" si="128"/>
        <v>1.0955844955693047E-2</v>
      </c>
      <c r="AG190" s="1">
        <f t="shared" si="129"/>
        <v>6.8039045449046209E-2</v>
      </c>
      <c r="AH190" s="1">
        <f>L190*C190*G190</f>
        <v>2.1183127224476034E-2</v>
      </c>
      <c r="AI190" s="1">
        <f>M190*H190*E190*G190</f>
        <v>3.4808602295915828E-2</v>
      </c>
      <c r="AJ190" s="1">
        <f>$C$2*E190*G190-AI190</f>
        <v>1.6364916883177379E-2</v>
      </c>
      <c r="AK190" s="1">
        <f t="shared" si="130"/>
        <v>7.235664640356923E-2</v>
      </c>
      <c r="AL190" s="1">
        <f t="shared" si="131"/>
        <v>1.2047315928654351E-2</v>
      </c>
      <c r="AM190" s="1">
        <f t="shared" si="132"/>
        <v>6.8039045449046209E-2</v>
      </c>
      <c r="AN190" s="20">
        <f t="shared" si="133"/>
        <v>0.13607809089809242</v>
      </c>
      <c r="AO190" s="20">
        <f t="shared" si="134"/>
        <v>0.13607809089809242</v>
      </c>
      <c r="AP190" s="20">
        <f t="shared" si="135"/>
        <v>2.3003160884347409E-2</v>
      </c>
      <c r="AQ190" s="20">
        <f t="shared" si="136"/>
        <v>2.3003160884347396E-2</v>
      </c>
      <c r="AS190" s="17">
        <f t="shared" si="137"/>
        <v>3.958552627204031E-2</v>
      </c>
      <c r="AT190" s="17">
        <f t="shared" si="138"/>
        <v>1.3195175424013408E-2</v>
      </c>
      <c r="AU190" s="18">
        <f t="shared" si="139"/>
        <v>7.5627855931047656E-3</v>
      </c>
      <c r="AV190" s="18">
        <f t="shared" si="140"/>
        <v>6.0343487289158476E-2</v>
      </c>
      <c r="AW190" s="18">
        <f t="shared" si="141"/>
        <v>1.3195175424013463E-2</v>
      </c>
      <c r="AX190" s="18">
        <f t="shared" si="142"/>
        <v>6.5975877120067181E-2</v>
      </c>
      <c r="AY190" s="18">
        <f t="shared" si="143"/>
        <v>1.9517626863507675E-2</v>
      </c>
      <c r="AZ190" s="18">
        <f t="shared" si="144"/>
        <v>3.2529378105846031E-2</v>
      </c>
      <c r="BA190" s="18">
        <f t="shared" si="145"/>
        <v>1.8644141073247175E-2</v>
      </c>
      <c r="BB190" s="18">
        <f t="shared" si="146"/>
        <v>7.0691146042600878E-2</v>
      </c>
      <c r="BC190" s="18">
        <f t="shared" si="147"/>
        <v>1.3011751242338464E-2</v>
      </c>
      <c r="BD190" s="17">
        <f t="shared" si="148"/>
        <v>6.5058756211692173E-2</v>
      </c>
      <c r="BE190" s="20">
        <f t="shared" si="149"/>
        <v>0.13103463333175935</v>
      </c>
      <c r="BF190" s="20">
        <f t="shared" si="150"/>
        <v>0.13103463333175935</v>
      </c>
      <c r="BG190" s="20">
        <f t="shared" si="151"/>
        <v>2.6206926666351941E-2</v>
      </c>
      <c r="BH190" s="20">
        <f t="shared" si="152"/>
        <v>2.6206926666351927E-2</v>
      </c>
    </row>
    <row r="191" spans="1:60" x14ac:dyDescent="0.25">
      <c r="A191" s="1">
        <f t="shared" si="153"/>
        <v>186</v>
      </c>
      <c r="B191" s="1">
        <v>0.6</v>
      </c>
      <c r="C191" s="1">
        <v>0.3</v>
      </c>
      <c r="D191" s="5">
        <f t="shared" si="154"/>
        <v>2.0160873130876079E-4</v>
      </c>
      <c r="E191" s="5">
        <f t="shared" si="155"/>
        <v>5.040218282719017E-4</v>
      </c>
      <c r="F191" s="5">
        <f t="shared" si="156"/>
        <v>97.451414728683673</v>
      </c>
      <c r="G191" s="5">
        <f t="shared" si="157"/>
        <v>98.841539911874122</v>
      </c>
      <c r="H191" s="5">
        <f t="shared" si="158"/>
        <v>992.02052759164849</v>
      </c>
      <c r="I191" s="2">
        <f t="shared" si="159"/>
        <v>0.20813179742127885</v>
      </c>
      <c r="J191" s="2">
        <f t="shared" si="160"/>
        <v>0.1848986776083561</v>
      </c>
      <c r="K191" s="2">
        <f t="shared" si="120"/>
        <v>0.19640245628159159</v>
      </c>
      <c r="L191" s="5">
        <f t="shared" si="161"/>
        <v>6.8835365647632832E-4</v>
      </c>
      <c r="M191" s="5">
        <f t="shared" si="162"/>
        <v>6.9805724700696499E-4</v>
      </c>
      <c r="N191" s="5">
        <f t="shared" si="121"/>
        <v>6.6116028422807602E-4</v>
      </c>
      <c r="O191" s="5">
        <f t="shared" si="122"/>
        <v>6.6464310409175683E-4</v>
      </c>
      <c r="Q191" s="5">
        <f t="shared" si="110"/>
        <v>1.0000000000000013</v>
      </c>
      <c r="R191" s="5">
        <f t="shared" si="163"/>
        <v>6.4218894769217118E-4</v>
      </c>
      <c r="S191" s="5">
        <f t="shared" si="112"/>
        <v>6.4218894769217032E-4</v>
      </c>
      <c r="T191" s="2">
        <f t="shared" si="113"/>
        <v>0.25000000000000067</v>
      </c>
      <c r="U191" s="2">
        <f t="shared" si="114"/>
        <v>0.25000000000000067</v>
      </c>
      <c r="W191" s="5">
        <f t="shared" si="123"/>
        <v>-9.7086602345232142E-3</v>
      </c>
      <c r="X191" s="5">
        <f t="shared" si="124"/>
        <v>-3.8124084940829528E-2</v>
      </c>
      <c r="Y191" s="5">
        <f t="shared" si="125"/>
        <v>9.7086602345233253E-3</v>
      </c>
      <c r="Z191" s="5">
        <f t="shared" si="126"/>
        <v>-2.440311499543979E-2</v>
      </c>
      <c r="AA191" s="21"/>
      <c r="AB191" s="1">
        <f>L191*B191*F191</f>
        <v>4.0248622594368316E-2</v>
      </c>
      <c r="AC191" s="1">
        <f>M191*H191*D191*F191</f>
        <v>1.3605333256487771E-2</v>
      </c>
      <c r="AD191" s="1">
        <f>$C$2*D191*F191-AC191</f>
        <v>6.0417228312060287E-3</v>
      </c>
      <c r="AE191" s="1">
        <f t="shared" si="127"/>
        <v>5.9895678682062116E-2</v>
      </c>
      <c r="AF191" s="1">
        <f t="shared" si="128"/>
        <v>1.120872062948486E-2</v>
      </c>
      <c r="AG191" s="1">
        <f t="shared" si="129"/>
        <v>6.5062676480340947E-2</v>
      </c>
      <c r="AH191" s="1">
        <f>L191*C191*G191</f>
        <v>2.0411380623026849E-2</v>
      </c>
      <c r="AI191" s="1">
        <f>M191*H191*E191*G191</f>
        <v>3.4498526620405895E-2</v>
      </c>
      <c r="AJ191" s="1">
        <f>$C$2*E191*G191-AI191</f>
        <v>1.5319767035187039E-2</v>
      </c>
      <c r="AK191" s="1">
        <f t="shared" si="130"/>
        <v>7.0229674278619786E-2</v>
      </c>
      <c r="AL191" s="1">
        <f t="shared" si="131"/>
        <v>1.0152769236908207E-2</v>
      </c>
      <c r="AM191" s="1">
        <f t="shared" si="132"/>
        <v>6.5062676480340947E-2</v>
      </c>
      <c r="AN191" s="20">
        <f t="shared" si="133"/>
        <v>0.13012535296068189</v>
      </c>
      <c r="AO191" s="20">
        <f t="shared" si="134"/>
        <v>0.13012535296068189</v>
      </c>
      <c r="AP191" s="20">
        <f t="shared" si="135"/>
        <v>2.1361489866393066E-2</v>
      </c>
      <c r="AQ191" s="20">
        <f t="shared" si="136"/>
        <v>2.1361489866393066E-2</v>
      </c>
      <c r="AS191" s="17">
        <f t="shared" si="137"/>
        <v>3.7549332885436028E-2</v>
      </c>
      <c r="AT191" s="17">
        <f t="shared" si="138"/>
        <v>1.2516444295145313E-2</v>
      </c>
      <c r="AU191" s="18">
        <f t="shared" si="139"/>
        <v>7.1306117925484871E-3</v>
      </c>
      <c r="AV191" s="18">
        <f t="shared" si="140"/>
        <v>5.7196388973129828E-2</v>
      </c>
      <c r="AW191" s="18">
        <f t="shared" si="141"/>
        <v>1.2516444295145375E-2</v>
      </c>
      <c r="AX191" s="18">
        <f t="shared" si="142"/>
        <v>6.2582221475726715E-2</v>
      </c>
      <c r="AY191" s="18">
        <f t="shared" si="143"/>
        <v>1.9042483351284053E-2</v>
      </c>
      <c r="AZ191" s="18">
        <f t="shared" si="144"/>
        <v>3.1737472252139992E-2</v>
      </c>
      <c r="BA191" s="18">
        <f t="shared" si="145"/>
        <v>1.8080821403452942E-2</v>
      </c>
      <c r="BB191" s="18">
        <f t="shared" si="146"/>
        <v>6.8860777006876983E-2</v>
      </c>
      <c r="BC191" s="18">
        <f t="shared" si="147"/>
        <v>1.2694988900856047E-2</v>
      </c>
      <c r="BD191" s="17">
        <f t="shared" si="148"/>
        <v>6.3474944504280095E-2</v>
      </c>
      <c r="BE191" s="20">
        <f t="shared" si="149"/>
        <v>0.12605716598000682</v>
      </c>
      <c r="BF191" s="20">
        <f t="shared" si="150"/>
        <v>0.12605716598000682</v>
      </c>
      <c r="BG191" s="20">
        <f t="shared" si="151"/>
        <v>2.5211433196001429E-2</v>
      </c>
      <c r="BH191" s="20">
        <f t="shared" si="152"/>
        <v>2.5211433196001422E-2</v>
      </c>
    </row>
    <row r="192" spans="1:60" x14ac:dyDescent="0.25">
      <c r="A192" s="1">
        <f t="shared" si="153"/>
        <v>187</v>
      </c>
      <c r="B192" s="1">
        <v>0.6</v>
      </c>
      <c r="C192" s="1">
        <v>0.3</v>
      </c>
      <c r="D192" s="5">
        <f t="shared" si="154"/>
        <v>1.9354438205641036E-4</v>
      </c>
      <c r="E192" s="5">
        <f t="shared" si="155"/>
        <v>4.8386095514102559E-4</v>
      </c>
      <c r="F192" s="5">
        <f t="shared" si="156"/>
        <v>98.823459567647859</v>
      </c>
      <c r="G192" s="5">
        <f t="shared" si="157"/>
        <v>97.449923124278712</v>
      </c>
      <c r="H192" s="5">
        <f t="shared" si="158"/>
        <v>1033.3547162413006</v>
      </c>
      <c r="I192" s="2">
        <f t="shared" si="159"/>
        <v>0.19192880730569128</v>
      </c>
      <c r="J192" s="2">
        <f t="shared" si="160"/>
        <v>0.21516024680765655</v>
      </c>
      <c r="K192" s="2">
        <f t="shared" si="120"/>
        <v>0.20343242073879342</v>
      </c>
      <c r="L192" s="5">
        <f t="shared" si="161"/>
        <v>6.6764219546204821E-4</v>
      </c>
      <c r="M192" s="5">
        <f t="shared" si="162"/>
        <v>6.5825235562244394E-4</v>
      </c>
      <c r="N192" s="5">
        <f t="shared" si="121"/>
        <v>6.4050980324009915E-4</v>
      </c>
      <c r="O192" s="5">
        <f t="shared" si="122"/>
        <v>6.3711979193354132E-4</v>
      </c>
      <c r="Q192" s="5">
        <f t="shared" si="110"/>
        <v>1.0000000000000013</v>
      </c>
      <c r="R192" s="5">
        <f t="shared" si="163"/>
        <v>6.1515012704041765E-4</v>
      </c>
      <c r="S192" s="5">
        <f t="shared" si="112"/>
        <v>6.1515012704041678E-4</v>
      </c>
      <c r="T192" s="2">
        <f t="shared" si="113"/>
        <v>0.25000000000000067</v>
      </c>
      <c r="U192" s="2">
        <f t="shared" si="114"/>
        <v>0.25000000000000067</v>
      </c>
      <c r="W192" s="5">
        <f t="shared" si="123"/>
        <v>9.651258835756682E-3</v>
      </c>
      <c r="X192" s="5">
        <f t="shared" si="124"/>
        <v>-3.0323818624654275E-2</v>
      </c>
      <c r="Y192" s="5">
        <f t="shared" si="125"/>
        <v>-9.651258835757015E-3</v>
      </c>
      <c r="Z192" s="5">
        <f t="shared" si="126"/>
        <v>-4.3801241690120674E-2</v>
      </c>
      <c r="AA192" s="21"/>
      <c r="AB192" s="1">
        <f>L192*B192*F192</f>
        <v>3.9587226905339619E-2</v>
      </c>
      <c r="AC192" s="1">
        <f>M192*H192*D192*F192</f>
        <v>1.3010155010232696E-2</v>
      </c>
      <c r="AD192" s="1">
        <f>$C$2*D192*F192-AC192</f>
        <v>6.116570404464363E-3</v>
      </c>
      <c r="AE192" s="1">
        <f t="shared" si="127"/>
        <v>5.8713952320036678E-2</v>
      </c>
      <c r="AF192" s="1">
        <f t="shared" si="128"/>
        <v>1.009495277845773E-2</v>
      </c>
      <c r="AG192" s="1">
        <f t="shared" si="129"/>
        <v>6.2692334694030044E-2</v>
      </c>
      <c r="AH192" s="1">
        <f>L192*C192*G192</f>
        <v>1.9518504186690377E-2</v>
      </c>
      <c r="AI192" s="1">
        <f>M192*H192*E192*G192</f>
        <v>3.2073320725891211E-2</v>
      </c>
      <c r="AJ192" s="1">
        <f>$C$2*E192*G192-AI192</f>
        <v>1.5078892155441802E-2</v>
      </c>
      <c r="AK192" s="1">
        <f t="shared" si="130"/>
        <v>6.6670717068023383E-2</v>
      </c>
      <c r="AL192" s="1">
        <f t="shared" si="131"/>
        <v>1.1100509781448456E-2</v>
      </c>
      <c r="AM192" s="1">
        <f t="shared" si="132"/>
        <v>6.2692334694030044E-2</v>
      </c>
      <c r="AN192" s="20">
        <f t="shared" si="133"/>
        <v>0.12538466938806006</v>
      </c>
      <c r="AO192" s="20">
        <f t="shared" si="134"/>
        <v>0.12538466938806009</v>
      </c>
      <c r="AP192" s="20">
        <f t="shared" si="135"/>
        <v>2.1195462559906165E-2</v>
      </c>
      <c r="AQ192" s="20">
        <f t="shared" si="136"/>
        <v>2.1195462559906186E-2</v>
      </c>
      <c r="AS192" s="17">
        <f t="shared" si="137"/>
        <v>3.6474758224567291E-2</v>
      </c>
      <c r="AT192" s="17">
        <f t="shared" si="138"/>
        <v>1.2158252741522402E-2</v>
      </c>
      <c r="AU192" s="18">
        <f t="shared" si="139"/>
        <v>6.9684726731746565E-3</v>
      </c>
      <c r="AV192" s="18">
        <f t="shared" si="140"/>
        <v>5.560148363926435E-2</v>
      </c>
      <c r="AW192" s="18">
        <f t="shared" si="141"/>
        <v>1.2158252741522461E-2</v>
      </c>
      <c r="AX192" s="18">
        <f t="shared" si="142"/>
        <v>6.0791263707612155E-2</v>
      </c>
      <c r="AY192" s="18">
        <f t="shared" si="143"/>
        <v>1.7983899776993693E-2</v>
      </c>
      <c r="AZ192" s="18">
        <f t="shared" si="144"/>
        <v>2.99731662949894E-2</v>
      </c>
      <c r="BA192" s="18">
        <f t="shared" si="145"/>
        <v>1.7179046586343612E-2</v>
      </c>
      <c r="BB192" s="18">
        <f t="shared" si="146"/>
        <v>6.5136112658326709E-2</v>
      </c>
      <c r="BC192" s="18">
        <f t="shared" si="147"/>
        <v>1.1989266517995801E-2</v>
      </c>
      <c r="BD192" s="17">
        <f t="shared" si="148"/>
        <v>5.9946332589978897E-2</v>
      </c>
      <c r="BE192" s="20">
        <f t="shared" si="149"/>
        <v>0.12073759629759107</v>
      </c>
      <c r="BF192" s="20">
        <f t="shared" si="150"/>
        <v>0.12073759629759105</v>
      </c>
      <c r="BG192" s="20">
        <f t="shared" si="151"/>
        <v>2.4147519259518267E-2</v>
      </c>
      <c r="BH192" s="20">
        <f t="shared" si="152"/>
        <v>2.414751925951826E-2</v>
      </c>
    </row>
    <row r="193" spans="1:60" x14ac:dyDescent="0.25">
      <c r="A193" s="1">
        <f t="shared" si="153"/>
        <v>188</v>
      </c>
      <c r="B193" s="1">
        <v>0.6</v>
      </c>
      <c r="C193" s="1">
        <v>0.3</v>
      </c>
      <c r="D193" s="5">
        <f t="shared" si="154"/>
        <v>1.8580260677415395E-4</v>
      </c>
      <c r="E193" s="5">
        <f t="shared" si="155"/>
        <v>4.6450651693538453E-4</v>
      </c>
      <c r="F193" s="5">
        <f t="shared" si="156"/>
        <v>97.432197966921507</v>
      </c>
      <c r="G193" s="5">
        <f t="shared" si="157"/>
        <v>98.821847732359629</v>
      </c>
      <c r="H193" s="5">
        <f t="shared" si="158"/>
        <v>1076.4111627513548</v>
      </c>
      <c r="I193" s="2">
        <f t="shared" si="159"/>
        <v>0.20813063043541336</v>
      </c>
      <c r="J193" s="2">
        <f t="shared" si="160"/>
        <v>0.18490083203156971</v>
      </c>
      <c r="K193" s="2">
        <f t="shared" si="120"/>
        <v>0.19640298229091657</v>
      </c>
      <c r="L193" s="5">
        <f t="shared" si="161"/>
        <v>6.3438716847506347E-4</v>
      </c>
      <c r="M193" s="5">
        <f t="shared" si="162"/>
        <v>6.4332872396500489E-4</v>
      </c>
      <c r="N193" s="5">
        <f t="shared" si="121"/>
        <v>6.0932570096342183E-4</v>
      </c>
      <c r="O193" s="5">
        <f t="shared" si="122"/>
        <v>6.1253501205976691E-4</v>
      </c>
      <c r="Q193" s="5">
        <f t="shared" si="110"/>
        <v>1.0000000000000013</v>
      </c>
      <c r="R193" s="5">
        <f t="shared" si="163"/>
        <v>5.9184124072393131E-4</v>
      </c>
      <c r="S193" s="5">
        <f t="shared" si="112"/>
        <v>5.9184124072393055E-4</v>
      </c>
      <c r="T193" s="2">
        <f t="shared" si="113"/>
        <v>0.25000000000000067</v>
      </c>
      <c r="U193" s="2">
        <f t="shared" si="114"/>
        <v>0.25000000000000067</v>
      </c>
      <c r="W193" s="5">
        <f t="shared" si="123"/>
        <v>-9.707268277992509E-3</v>
      </c>
      <c r="X193" s="5">
        <f t="shared" si="124"/>
        <v>-3.8123489464581328E-2</v>
      </c>
      <c r="Y193" s="5">
        <f t="shared" si="125"/>
        <v>9.707268277992398E-3</v>
      </c>
      <c r="Z193" s="5">
        <f t="shared" si="126"/>
        <v>-2.4404498256975993E-2</v>
      </c>
      <c r="AA193" s="21"/>
      <c r="AB193" s="1">
        <f>L193*B193*F193</f>
        <v>3.70858417119223E-2</v>
      </c>
      <c r="AC193" s="1">
        <f>M193*H193*D193*F193</f>
        <v>1.2536186318233059E-2</v>
      </c>
      <c r="AD193" s="1">
        <f>$C$2*D193*F193-AC193</f>
        <v>5.5669700477563797E-3</v>
      </c>
      <c r="AE193" s="1">
        <f t="shared" si="127"/>
        <v>5.5188998077911743E-2</v>
      </c>
      <c r="AF193" s="1">
        <f t="shared" si="128"/>
        <v>1.032786397739999E-2</v>
      </c>
      <c r="AG193" s="1">
        <f t="shared" si="129"/>
        <v>5.994989200755535E-2</v>
      </c>
      <c r="AH193" s="1">
        <f>L193*C193*G193</f>
        <v>1.880739364992165E-2</v>
      </c>
      <c r="AI193" s="1">
        <f>M193*H193*E193*G193</f>
        <v>3.1787466600761413E-2</v>
      </c>
      <c r="AJ193" s="1">
        <f>$C$2*E193*G193-AI193</f>
        <v>1.4115925686515887E-2</v>
      </c>
      <c r="AK193" s="1">
        <f t="shared" si="130"/>
        <v>6.471078593719895E-2</v>
      </c>
      <c r="AL193" s="1">
        <f t="shared" si="131"/>
        <v>9.3550317568722799E-3</v>
      </c>
      <c r="AM193" s="1">
        <f t="shared" si="132"/>
        <v>5.9949892007555343E-2</v>
      </c>
      <c r="AN193" s="20">
        <f t="shared" si="133"/>
        <v>0.1198997840151107</v>
      </c>
      <c r="AO193" s="20">
        <f t="shared" si="134"/>
        <v>0.1198997840151107</v>
      </c>
      <c r="AP193" s="20">
        <f t="shared" si="135"/>
        <v>1.9682895734272267E-2</v>
      </c>
      <c r="AQ193" s="20">
        <f t="shared" si="136"/>
        <v>1.968289573427227E-2</v>
      </c>
      <c r="AS193" s="17">
        <f t="shared" si="137"/>
        <v>3.4598635758721512E-2</v>
      </c>
      <c r="AT193" s="17">
        <f t="shared" si="138"/>
        <v>1.153287858624048E-2</v>
      </c>
      <c r="AU193" s="18">
        <f t="shared" si="139"/>
        <v>6.5702777797489592E-3</v>
      </c>
      <c r="AV193" s="18">
        <f t="shared" si="140"/>
        <v>5.2701792124710947E-2</v>
      </c>
      <c r="AW193" s="18">
        <f t="shared" si="141"/>
        <v>1.1532878586240528E-2</v>
      </c>
      <c r="AX193" s="18">
        <f t="shared" si="142"/>
        <v>5.766439293120252E-2</v>
      </c>
      <c r="AY193" s="18">
        <f t="shared" si="143"/>
        <v>1.7546053491765343E-2</v>
      </c>
      <c r="AZ193" s="18">
        <f t="shared" si="144"/>
        <v>2.9243422486275483E-2</v>
      </c>
      <c r="BA193" s="18">
        <f t="shared" si="145"/>
        <v>1.6659969801001817E-2</v>
      </c>
      <c r="BB193" s="18">
        <f t="shared" si="146"/>
        <v>6.3449445779042643E-2</v>
      </c>
      <c r="BC193" s="18">
        <f t="shared" si="147"/>
        <v>1.1697368994510238E-2</v>
      </c>
      <c r="BD193" s="17">
        <f t="shared" si="148"/>
        <v>5.8486844972551064E-2</v>
      </c>
      <c r="BE193" s="20">
        <f t="shared" si="149"/>
        <v>0.11615123790375359</v>
      </c>
      <c r="BF193" s="20">
        <f t="shared" si="150"/>
        <v>0.11615123790375359</v>
      </c>
      <c r="BG193" s="20">
        <f t="shared" si="151"/>
        <v>2.3230247580750776E-2</v>
      </c>
      <c r="BH193" s="20">
        <f t="shared" si="152"/>
        <v>2.3230247580750766E-2</v>
      </c>
    </row>
    <row r="194" spans="1:60" x14ac:dyDescent="0.25">
      <c r="A194" s="1">
        <f t="shared" si="153"/>
        <v>189</v>
      </c>
      <c r="B194" s="1">
        <v>0.6</v>
      </c>
      <c r="C194" s="1">
        <v>0.3</v>
      </c>
      <c r="D194" s="5">
        <f t="shared" si="154"/>
        <v>1.7837050250318778E-4</v>
      </c>
      <c r="E194" s="5">
        <f t="shared" si="155"/>
        <v>4.4592625625796914E-4</v>
      </c>
      <c r="F194" s="5">
        <f t="shared" si="156"/>
        <v>98.803776138911388</v>
      </c>
      <c r="G194" s="5">
        <f t="shared" si="157"/>
        <v>97.43070710232449</v>
      </c>
      <c r="H194" s="5">
        <f t="shared" si="158"/>
        <v>1121.2616278659946</v>
      </c>
      <c r="I194" s="2">
        <f t="shared" si="159"/>
        <v>0.19192995717266648</v>
      </c>
      <c r="J194" s="2">
        <f t="shared" si="160"/>
        <v>0.21515807511905849</v>
      </c>
      <c r="K194" s="2">
        <f t="shared" si="120"/>
        <v>0.20343194183530677</v>
      </c>
      <c r="L194" s="5">
        <f t="shared" si="161"/>
        <v>6.1529856924615923E-4</v>
      </c>
      <c r="M194" s="5">
        <f t="shared" si="162"/>
        <v>6.0664613527484674E-4</v>
      </c>
      <c r="N194" s="5">
        <f t="shared" si="121"/>
        <v>5.9029343851397327E-4</v>
      </c>
      <c r="O194" s="5">
        <f t="shared" si="122"/>
        <v>5.8716965388926328E-4</v>
      </c>
      <c r="Q194" s="5">
        <f t="shared" si="110"/>
        <v>1.0000000000000013</v>
      </c>
      <c r="R194" s="5">
        <f t="shared" si="163"/>
        <v>5.6692244539253143E-4</v>
      </c>
      <c r="S194" s="5">
        <f t="shared" si="112"/>
        <v>5.6692244539253067E-4</v>
      </c>
      <c r="T194" s="2">
        <f t="shared" si="113"/>
        <v>0.25000000000000089</v>
      </c>
      <c r="U194" s="2">
        <f t="shared" si="114"/>
        <v>0.25000000000000089</v>
      </c>
      <c r="W194" s="5">
        <f t="shared" si="123"/>
        <v>9.6498830266200653E-3</v>
      </c>
      <c r="X194" s="5">
        <f t="shared" si="124"/>
        <v>-3.0324338151718755E-2</v>
      </c>
      <c r="Y194" s="5">
        <f t="shared" si="125"/>
        <v>-9.6498830266199542E-3</v>
      </c>
      <c r="Z194" s="5">
        <f t="shared" si="126"/>
        <v>-4.3799851728689831E-2</v>
      </c>
      <c r="AA194" s="21"/>
      <c r="AB194" s="1">
        <f>L194*B194*F194</f>
        <v>3.6476293256633992E-2</v>
      </c>
      <c r="AC194" s="1">
        <f>M194*H194*D194*F194</f>
        <v>1.1987785789046329E-2</v>
      </c>
      <c r="AD194" s="1">
        <f>$C$2*D194*F194-AC194</f>
        <v>5.6358934100637706E-3</v>
      </c>
      <c r="AE194" s="1">
        <f t="shared" si="127"/>
        <v>5.4099972455744091E-2</v>
      </c>
      <c r="AF194" s="1">
        <f t="shared" si="128"/>
        <v>9.3017086156501408E-3</v>
      </c>
      <c r="AG194" s="1">
        <f t="shared" si="129"/>
        <v>5.7765787661330462E-2</v>
      </c>
      <c r="AH194" s="1">
        <f>L194*C194*G194</f>
        <v>1.7984692404210557E-2</v>
      </c>
      <c r="AI194" s="1">
        <f>M194*H194*E194*G194</f>
        <v>2.9552980960360305E-2</v>
      </c>
      <c r="AJ194" s="1">
        <f>$C$2*E194*G194-AI194</f>
        <v>1.3893929502345977E-2</v>
      </c>
      <c r="AK194" s="1">
        <f t="shared" si="130"/>
        <v>6.1431602866916839E-2</v>
      </c>
      <c r="AL194" s="1">
        <f t="shared" si="131"/>
        <v>1.0228114296759599E-2</v>
      </c>
      <c r="AM194" s="1">
        <f t="shared" si="132"/>
        <v>5.7765787661330462E-2</v>
      </c>
      <c r="AN194" s="20">
        <f t="shared" si="133"/>
        <v>0.11553157532266092</v>
      </c>
      <c r="AO194" s="20">
        <f t="shared" si="134"/>
        <v>0.11553157532266092</v>
      </c>
      <c r="AP194" s="20">
        <f t="shared" si="135"/>
        <v>1.9529822912409747E-2</v>
      </c>
      <c r="AQ194" s="20">
        <f t="shared" si="136"/>
        <v>1.952982291240974E-2</v>
      </c>
      <c r="AS194" s="17">
        <f t="shared" si="137"/>
        <v>3.3608447029612729E-2</v>
      </c>
      <c r="AT194" s="17">
        <f t="shared" si="138"/>
        <v>1.1202815676537551E-2</v>
      </c>
      <c r="AU194" s="18">
        <f t="shared" si="139"/>
        <v>6.4208635225725483E-3</v>
      </c>
      <c r="AV194" s="18">
        <f t="shared" si="140"/>
        <v>5.1232126228722828E-2</v>
      </c>
      <c r="AW194" s="18">
        <f t="shared" si="141"/>
        <v>1.120281567653761E-2</v>
      </c>
      <c r="AX194" s="18">
        <f t="shared" si="142"/>
        <v>5.601407838268789E-2</v>
      </c>
      <c r="AY194" s="18">
        <f t="shared" si="143"/>
        <v>1.6570696418031983E-2</v>
      </c>
      <c r="AZ194" s="18">
        <f t="shared" si="144"/>
        <v>2.7617827363386555E-2</v>
      </c>
      <c r="BA194" s="18">
        <f t="shared" si="145"/>
        <v>1.5829083099319727E-2</v>
      </c>
      <c r="BB194" s="18">
        <f t="shared" si="146"/>
        <v>6.0017606880738261E-2</v>
      </c>
      <c r="BC194" s="18">
        <f t="shared" si="147"/>
        <v>1.1047130945354672E-2</v>
      </c>
      <c r="BD194" s="17">
        <f t="shared" si="148"/>
        <v>5.5235654726773206E-2</v>
      </c>
      <c r="BE194" s="20">
        <f t="shared" si="149"/>
        <v>0.1112497331094611</v>
      </c>
      <c r="BF194" s="20">
        <f t="shared" si="150"/>
        <v>0.1112497331094611</v>
      </c>
      <c r="BG194" s="20">
        <f t="shared" si="151"/>
        <v>2.2249946621892273E-2</v>
      </c>
      <c r="BH194" s="20">
        <f t="shared" si="152"/>
        <v>2.224994662189228E-2</v>
      </c>
    </row>
    <row r="195" spans="1:60" x14ac:dyDescent="0.25">
      <c r="A195" s="1">
        <f t="shared" si="153"/>
        <v>190</v>
      </c>
      <c r="B195" s="1">
        <v>0.6</v>
      </c>
      <c r="C195" s="1">
        <v>0.3</v>
      </c>
      <c r="D195" s="5">
        <f t="shared" si="154"/>
        <v>1.7123568240306027E-4</v>
      </c>
      <c r="E195" s="5">
        <f t="shared" si="155"/>
        <v>4.2808920600765038E-4</v>
      </c>
      <c r="F195" s="5">
        <f t="shared" si="156"/>
        <v>97.412990524895051</v>
      </c>
      <c r="G195" s="5">
        <f t="shared" si="157"/>
        <v>98.802165067765429</v>
      </c>
      <c r="H195" s="5">
        <f t="shared" si="158"/>
        <v>1167.980862360411</v>
      </c>
      <c r="I195" s="2">
        <f t="shared" si="159"/>
        <v>0.20812946334719085</v>
      </c>
      <c r="J195" s="2">
        <f t="shared" si="160"/>
        <v>0.18490298664745786</v>
      </c>
      <c r="K195" s="2">
        <f t="shared" si="120"/>
        <v>0.19640350834363152</v>
      </c>
      <c r="L195" s="5">
        <f t="shared" si="161"/>
        <v>5.8465161878140865E-4</v>
      </c>
      <c r="M195" s="5">
        <f t="shared" si="162"/>
        <v>5.9289098251810073E-4</v>
      </c>
      <c r="N195" s="5">
        <f t="shared" si="121"/>
        <v>5.6155491903130789E-4</v>
      </c>
      <c r="O195" s="5">
        <f t="shared" si="122"/>
        <v>5.6451220013563677E-4</v>
      </c>
      <c r="Q195" s="5">
        <f t="shared" si="110"/>
        <v>1.0000000000000013</v>
      </c>
      <c r="R195" s="5">
        <f t="shared" si="163"/>
        <v>5.4544080130243067E-4</v>
      </c>
      <c r="S195" s="5">
        <f t="shared" si="112"/>
        <v>5.4544080130242991E-4</v>
      </c>
      <c r="T195" s="2">
        <f t="shared" si="113"/>
        <v>0.25000000000000089</v>
      </c>
      <c r="U195" s="2">
        <f t="shared" si="114"/>
        <v>0.25000000000000067</v>
      </c>
      <c r="W195" s="5">
        <f t="shared" si="123"/>
        <v>-9.7058761989562425E-3</v>
      </c>
      <c r="X195" s="5">
        <f t="shared" si="124"/>
        <v>-3.8122893940823244E-2</v>
      </c>
      <c r="Y195" s="5">
        <f t="shared" si="125"/>
        <v>9.7058761989561315E-3</v>
      </c>
      <c r="Z195" s="5">
        <f t="shared" si="126"/>
        <v>-2.4405881641877181E-2</v>
      </c>
      <c r="AA195" s="21"/>
      <c r="AB195" s="1">
        <f>L195*B195*F195</f>
        <v>3.4171597560430748E-2</v>
      </c>
      <c r="AC195" s="1">
        <f>M195*H195*D195*F195</f>
        <v>1.1551056732466281E-2</v>
      </c>
      <c r="AD195" s="1">
        <f>$C$2*D195*F195-AC195</f>
        <v>5.129523174986968E-3</v>
      </c>
      <c r="AE195" s="1">
        <f t="shared" si="127"/>
        <v>5.0852177467883994E-2</v>
      </c>
      <c r="AF195" s="1">
        <f t="shared" si="128"/>
        <v>9.5162315007897829E-3</v>
      </c>
      <c r="AG195" s="1">
        <f t="shared" si="129"/>
        <v>5.5238885793686812E-2</v>
      </c>
      <c r="AH195" s="1">
        <f>L195*C195*G195</f>
        <v>1.73294537237931E-2</v>
      </c>
      <c r="AI195" s="1">
        <f>M195*H195*E195*G195</f>
        <v>2.9289456360971459E-2</v>
      </c>
      <c r="AJ195" s="1">
        <f>$C$2*E195*G195-AI195</f>
        <v>1.3006684034725054E-2</v>
      </c>
      <c r="AK195" s="1">
        <f t="shared" si="130"/>
        <v>5.962559411948961E-2</v>
      </c>
      <c r="AL195" s="1">
        <f t="shared" si="131"/>
        <v>8.6199757089222492E-3</v>
      </c>
      <c r="AM195" s="1">
        <f t="shared" si="132"/>
        <v>5.5238885793686812E-2</v>
      </c>
      <c r="AN195" s="20">
        <f t="shared" si="133"/>
        <v>0.1104777715873736</v>
      </c>
      <c r="AO195" s="20">
        <f t="shared" si="134"/>
        <v>0.11047777158737362</v>
      </c>
      <c r="AP195" s="20">
        <f t="shared" si="135"/>
        <v>1.813620720971202E-2</v>
      </c>
      <c r="AQ195" s="20">
        <f t="shared" si="136"/>
        <v>1.8136207209712034E-2</v>
      </c>
      <c r="AS195" s="17">
        <f t="shared" si="137"/>
        <v>3.1879811765498901E-2</v>
      </c>
      <c r="AT195" s="17">
        <f t="shared" si="138"/>
        <v>1.0626603921832943E-2</v>
      </c>
      <c r="AU195" s="18">
        <f t="shared" si="139"/>
        <v>6.0539759856203055E-3</v>
      </c>
      <c r="AV195" s="18">
        <f t="shared" si="140"/>
        <v>4.8560391672952147E-2</v>
      </c>
      <c r="AW195" s="18">
        <f t="shared" si="141"/>
        <v>1.0626603921832995E-2</v>
      </c>
      <c r="AX195" s="18">
        <f t="shared" si="142"/>
        <v>5.313301960916484E-2</v>
      </c>
      <c r="AY195" s="18">
        <f t="shared" si="143"/>
        <v>1.6167219625493098E-2</v>
      </c>
      <c r="AZ195" s="18">
        <f t="shared" si="144"/>
        <v>2.6945366042488414E-2</v>
      </c>
      <c r="BA195" s="18">
        <f t="shared" si="145"/>
        <v>1.5350774353208099E-2</v>
      </c>
      <c r="BB195" s="18">
        <f t="shared" si="146"/>
        <v>5.8463360021189612E-2</v>
      </c>
      <c r="BC195" s="18">
        <f t="shared" si="147"/>
        <v>1.0778146416995413E-2</v>
      </c>
      <c r="BD195" s="17">
        <f t="shared" si="148"/>
        <v>5.3890732084976925E-2</v>
      </c>
      <c r="BE195" s="20">
        <f t="shared" si="149"/>
        <v>0.10702375169414176</v>
      </c>
      <c r="BF195" s="20">
        <f t="shared" si="150"/>
        <v>0.10702375169414177</v>
      </c>
      <c r="BG195" s="20">
        <f t="shared" si="151"/>
        <v>2.1404750338828403E-2</v>
      </c>
      <c r="BH195" s="20">
        <f t="shared" si="152"/>
        <v>2.140475033882841E-2</v>
      </c>
    </row>
    <row r="196" spans="1:60" x14ac:dyDescent="0.25">
      <c r="A196" s="1">
        <f t="shared" si="153"/>
        <v>191</v>
      </c>
      <c r="B196" s="1">
        <v>0.6</v>
      </c>
      <c r="C196" s="1">
        <v>0.3</v>
      </c>
      <c r="D196" s="5">
        <f t="shared" si="154"/>
        <v>1.6438625510693786E-4</v>
      </c>
      <c r="E196" s="5">
        <f t="shared" si="155"/>
        <v>4.1096563776734437E-4</v>
      </c>
      <c r="F196" s="5">
        <f t="shared" si="156"/>
        <v>98.784102221029784</v>
      </c>
      <c r="G196" s="5">
        <f t="shared" si="157"/>
        <v>97.41150039975868</v>
      </c>
      <c r="H196" s="5">
        <f t="shared" si="158"/>
        <v>1216.6467316254282</v>
      </c>
      <c r="I196" s="2">
        <f t="shared" si="159"/>
        <v>0.19193110714288153</v>
      </c>
      <c r="J196" s="2">
        <f t="shared" si="160"/>
        <v>0.21515590323882305</v>
      </c>
      <c r="K196" s="2">
        <f t="shared" si="120"/>
        <v>0.20343146288590597</v>
      </c>
      <c r="L196" s="5">
        <f t="shared" si="161"/>
        <v>5.6705872077266589E-4</v>
      </c>
      <c r="M196" s="5">
        <f t="shared" si="162"/>
        <v>5.5908578274372961E-4</v>
      </c>
      <c r="N196" s="5">
        <f t="shared" si="121"/>
        <v>5.4401406781019539E-4</v>
      </c>
      <c r="O196" s="5">
        <f t="shared" si="122"/>
        <v>5.4113560246749645E-4</v>
      </c>
      <c r="Q196" s="5">
        <f t="shared" si="110"/>
        <v>1.0000000000000013</v>
      </c>
      <c r="R196" s="5">
        <f t="shared" si="163"/>
        <v>5.2247580706949121E-4</v>
      </c>
      <c r="S196" s="5">
        <f t="shared" si="112"/>
        <v>5.2247580706949056E-4</v>
      </c>
      <c r="T196" s="2">
        <f t="shared" si="113"/>
        <v>0.25000000000000067</v>
      </c>
      <c r="U196" s="2">
        <f t="shared" si="114"/>
        <v>0.25000000000000067</v>
      </c>
      <c r="W196" s="5">
        <f t="shared" si="123"/>
        <v>9.6485070941654261E-3</v>
      </c>
      <c r="X196" s="5">
        <f t="shared" si="124"/>
        <v>-3.0324857730370747E-2</v>
      </c>
      <c r="Y196" s="5">
        <f t="shared" si="125"/>
        <v>-9.6485070941656481E-3</v>
      </c>
      <c r="Z196" s="5">
        <f t="shared" si="126"/>
        <v>-4.3798461644314779E-2</v>
      </c>
      <c r="AA196" s="21"/>
      <c r="AB196" s="1">
        <f>L196*B196*F196</f>
        <v>3.3609831982880048E-2</v>
      </c>
      <c r="AC196" s="1">
        <f>M196*H196*D196*F196</f>
        <v>1.1045757422576196E-2</v>
      </c>
      <c r="AD196" s="1">
        <f>$C$2*D196*F196-AC196</f>
        <v>5.1929912056398325E-3</v>
      </c>
      <c r="AE196" s="1">
        <f t="shared" si="127"/>
        <v>4.984858061109608E-2</v>
      </c>
      <c r="AF196" s="1">
        <f t="shared" si="128"/>
        <v>8.5707967147071427E-3</v>
      </c>
      <c r="AG196" s="1">
        <f t="shared" si="129"/>
        <v>5.3226386120163387E-2</v>
      </c>
      <c r="AH196" s="1">
        <f>L196*C196*G196</f>
        <v>1.6571412241569956E-2</v>
      </c>
      <c r="AI196" s="1">
        <f>M196*H196*E196*G196</f>
        <v>2.7230692474620059E-2</v>
      </c>
      <c r="AJ196" s="1">
        <f>$C$2*E196*G196-AI196</f>
        <v>1.2802086913040689E-2</v>
      </c>
      <c r="AK196" s="1">
        <f t="shared" si="130"/>
        <v>5.6604191629230707E-2</v>
      </c>
      <c r="AL196" s="1">
        <f t="shared" si="131"/>
        <v>9.4242814039733683E-3</v>
      </c>
      <c r="AM196" s="1">
        <f t="shared" si="132"/>
        <v>5.322638612016338E-2</v>
      </c>
      <c r="AN196" s="20">
        <f t="shared" si="133"/>
        <v>0.10645277224032679</v>
      </c>
      <c r="AO196" s="20">
        <f t="shared" si="134"/>
        <v>0.10645277224032676</v>
      </c>
      <c r="AP196" s="20">
        <f t="shared" si="135"/>
        <v>1.7995078118680521E-2</v>
      </c>
      <c r="AQ196" s="20">
        <f t="shared" si="136"/>
        <v>1.7995078118680511E-2</v>
      </c>
      <c r="AS196" s="17">
        <f t="shared" si="137"/>
        <v>3.0967382120140594E-2</v>
      </c>
      <c r="AT196" s="17">
        <f t="shared" si="138"/>
        <v>1.0322460706713507E-2</v>
      </c>
      <c r="AU196" s="18">
        <f t="shared" si="139"/>
        <v>5.9162879215025211E-3</v>
      </c>
      <c r="AV196" s="18">
        <f t="shared" si="140"/>
        <v>4.7206130748356619E-2</v>
      </c>
      <c r="AW196" s="18">
        <f t="shared" si="141"/>
        <v>1.0322460706713553E-2</v>
      </c>
      <c r="AX196" s="18">
        <f t="shared" si="142"/>
        <v>5.1612303533567654E-2</v>
      </c>
      <c r="AY196" s="18">
        <f t="shared" si="143"/>
        <v>1.5268545686764194E-2</v>
      </c>
      <c r="AZ196" s="18">
        <f t="shared" si="144"/>
        <v>2.5447576144606916E-2</v>
      </c>
      <c r="BA196" s="18">
        <f t="shared" si="145"/>
        <v>1.4585203243053832E-2</v>
      </c>
      <c r="BB196" s="18">
        <f t="shared" si="146"/>
        <v>5.5301325074424944E-2</v>
      </c>
      <c r="BC196" s="18">
        <f t="shared" si="147"/>
        <v>1.0179030457842804E-2</v>
      </c>
      <c r="BD196" s="17">
        <f t="shared" si="148"/>
        <v>5.0895152289213916E-2</v>
      </c>
      <c r="BE196" s="20">
        <f t="shared" si="149"/>
        <v>0.10250745582278156</v>
      </c>
      <c r="BF196" s="20">
        <f t="shared" si="150"/>
        <v>0.10250745582278156</v>
      </c>
      <c r="BG196" s="20">
        <f t="shared" si="151"/>
        <v>2.0501491164556351E-2</v>
      </c>
      <c r="BH196" s="20">
        <f t="shared" si="152"/>
        <v>2.0501491164556358E-2</v>
      </c>
    </row>
    <row r="197" spans="1:60" x14ac:dyDescent="0.25">
      <c r="A197" s="1">
        <f t="shared" si="153"/>
        <v>192</v>
      </c>
      <c r="B197" s="1">
        <v>0.6</v>
      </c>
      <c r="C197" s="1">
        <v>0.3</v>
      </c>
      <c r="D197" s="5">
        <f t="shared" si="154"/>
        <v>1.5781080490266035E-4</v>
      </c>
      <c r="E197" s="5">
        <f t="shared" si="155"/>
        <v>3.945270122566506E-4</v>
      </c>
      <c r="F197" s="5">
        <f t="shared" si="156"/>
        <v>97.393792398277725</v>
      </c>
      <c r="G197" s="5">
        <f t="shared" si="157"/>
        <v>98.782491913674249</v>
      </c>
      <c r="H197" s="5">
        <f t="shared" si="158"/>
        <v>1267.3403454431543</v>
      </c>
      <c r="I197" s="2">
        <f t="shared" si="159"/>
        <v>0.20812829615671724</v>
      </c>
      <c r="J197" s="2">
        <f t="shared" si="160"/>
        <v>0.18490514145582249</v>
      </c>
      <c r="K197" s="2">
        <f t="shared" si="120"/>
        <v>0.19640403443968646</v>
      </c>
      <c r="L197" s="5">
        <f t="shared" si="161"/>
        <v>5.3881530452206934E-4</v>
      </c>
      <c r="M197" s="5">
        <f t="shared" si="162"/>
        <v>5.4640762026795804E-4</v>
      </c>
      <c r="N197" s="5">
        <f t="shared" si="121"/>
        <v>5.1752933875626574E-4</v>
      </c>
      <c r="O197" s="5">
        <f t="shared" si="122"/>
        <v>5.2025438191300171E-4</v>
      </c>
      <c r="Q197" s="5">
        <f t="shared" ref="Q197:Q205" si="164">(B197-H197*E197+((B197-H197*E197)^2+4*C197*H197*D197)^0.5)/(2*C197)</f>
        <v>1.0000000000000013</v>
      </c>
      <c r="R197" s="5">
        <f t="shared" si="163"/>
        <v>5.026781630786825E-4</v>
      </c>
      <c r="S197" s="5">
        <f t="shared" ref="S197:S205" si="165">(D197*F197+E197*G197)/(Q197*F197+G197-Q197*(B197*F197+C197*G197))</f>
        <v>5.0267816307868185E-4</v>
      </c>
      <c r="T197" s="2">
        <f t="shared" ref="T197:T205" si="166">R197/(R197*B197+S197*H197*D197)-1</f>
        <v>0.25000000000000067</v>
      </c>
      <c r="U197" s="2">
        <f t="shared" ref="U197:U205" si="167">S197/(R197*C197+S197*H197*E197)-1</f>
        <v>0.25000000000000067</v>
      </c>
      <c r="W197" s="5">
        <f t="shared" si="123"/>
        <v>-9.7044839975420905E-3</v>
      </c>
      <c r="X197" s="5">
        <f t="shared" si="124"/>
        <v>-3.8122298369611562E-2</v>
      </c>
      <c r="Y197" s="5">
        <f t="shared" si="125"/>
        <v>9.7044839975426456E-3</v>
      </c>
      <c r="Z197" s="5">
        <f t="shared" si="126"/>
        <v>-2.4407265150016677E-2</v>
      </c>
      <c r="AA197" s="21"/>
      <c r="AB197" s="1">
        <f>L197*B197*F197</f>
        <v>3.1486359545782328E-2</v>
      </c>
      <c r="AC197" s="1">
        <f>M197*H197*D197*F197</f>
        <v>1.0643342066642884E-2</v>
      </c>
      <c r="AD197" s="1">
        <f>$C$2*D197*F197-AC197</f>
        <v>4.726450704251926E-3</v>
      </c>
      <c r="AE197" s="1">
        <f t="shared" si="127"/>
        <v>4.6856152316677141E-2</v>
      </c>
      <c r="AF197" s="1">
        <f t="shared" si="128"/>
        <v>8.7683830141849651E-3</v>
      </c>
      <c r="AG197" s="1">
        <f t="shared" si="129"/>
        <v>5.0898084626610177E-2</v>
      </c>
      <c r="AH197" s="1">
        <f>L197*C197*G197</f>
        <v>1.5967655538574575E-2</v>
      </c>
      <c r="AI197" s="1">
        <f>M197*H197*E197*G197</f>
        <v>2.6987753165344734E-2</v>
      </c>
      <c r="AJ197" s="1">
        <f>$C$2*E197*G197-AI197</f>
        <v>1.1984608232623914E-2</v>
      </c>
      <c r="AK197" s="1">
        <f t="shared" si="130"/>
        <v>5.4940016936543226E-2</v>
      </c>
      <c r="AL197" s="1">
        <f t="shared" si="131"/>
        <v>7.9426759226908714E-3</v>
      </c>
      <c r="AM197" s="1">
        <f t="shared" si="132"/>
        <v>5.0898084626610177E-2</v>
      </c>
      <c r="AN197" s="20">
        <f t="shared" si="133"/>
        <v>0.10179616925322037</v>
      </c>
      <c r="AO197" s="20">
        <f t="shared" si="134"/>
        <v>0.10179616925322035</v>
      </c>
      <c r="AP197" s="20">
        <f t="shared" si="135"/>
        <v>1.6711058936875842E-2</v>
      </c>
      <c r="AQ197" s="20">
        <f t="shared" si="136"/>
        <v>1.6711058936875835E-2</v>
      </c>
      <c r="AS197" s="17">
        <f t="shared" si="137"/>
        <v>2.9374639594819681E-2</v>
      </c>
      <c r="AT197" s="17">
        <f t="shared" si="138"/>
        <v>9.7915465316065365E-3</v>
      </c>
      <c r="AU197" s="18">
        <f t="shared" si="139"/>
        <v>5.5782462392882735E-3</v>
      </c>
      <c r="AV197" s="18">
        <f t="shared" si="140"/>
        <v>4.4744432365714487E-2</v>
      </c>
      <c r="AW197" s="18">
        <f t="shared" si="141"/>
        <v>9.7915465316065816E-3</v>
      </c>
      <c r="AX197" s="18">
        <f t="shared" si="142"/>
        <v>4.8957732658032799E-2</v>
      </c>
      <c r="AY197" s="18">
        <f t="shared" si="143"/>
        <v>1.4896740473850175E-2</v>
      </c>
      <c r="AZ197" s="18">
        <f t="shared" si="144"/>
        <v>2.4827900789750217E-2</v>
      </c>
      <c r="BA197" s="18">
        <f t="shared" si="145"/>
        <v>1.4144460608218432E-2</v>
      </c>
      <c r="BB197" s="18">
        <f t="shared" si="146"/>
        <v>5.3869101871818821E-2</v>
      </c>
      <c r="BC197" s="18">
        <f t="shared" si="147"/>
        <v>9.9311603159001269E-3</v>
      </c>
      <c r="BD197" s="17">
        <f t="shared" si="148"/>
        <v>4.9655801579500516E-2</v>
      </c>
      <c r="BE197" s="20">
        <f t="shared" si="149"/>
        <v>9.8613534237533301E-2</v>
      </c>
      <c r="BF197" s="20">
        <f t="shared" si="150"/>
        <v>9.8613534237533315E-2</v>
      </c>
      <c r="BG197" s="20">
        <f t="shared" si="151"/>
        <v>1.9722706847506703E-2</v>
      </c>
      <c r="BH197" s="20">
        <f t="shared" si="152"/>
        <v>1.972270684750671E-2</v>
      </c>
    </row>
    <row r="198" spans="1:60" x14ac:dyDescent="0.25">
      <c r="A198" s="1">
        <f t="shared" si="153"/>
        <v>193</v>
      </c>
      <c r="B198" s="1">
        <v>0.6</v>
      </c>
      <c r="C198" s="1">
        <v>0.3</v>
      </c>
      <c r="D198" s="5">
        <f t="shared" ref="D198:D205" si="168">I$2*D197</f>
        <v>1.5149837270655393E-4</v>
      </c>
      <c r="E198" s="5">
        <f t="shared" ref="E198:E205" si="169">I$2*E197</f>
        <v>3.7874593176638458E-4</v>
      </c>
      <c r="F198" s="5">
        <f t="shared" ref="F198:F205" si="170">F197*(E$2+G$2*(I197-J197))</f>
        <v>98.764437809587577</v>
      </c>
      <c r="G198" s="5">
        <f t="shared" ref="G198:G205" si="171">G197*(E$2+G$2*(J197-I197))</f>
        <v>97.392303012254857</v>
      </c>
      <c r="H198" s="5">
        <f t="shared" ref="H198:H229" si="172">H197/I$2</f>
        <v>1320.1461931699525</v>
      </c>
      <c r="I198" s="2">
        <f t="shared" si="159"/>
        <v>0.19193225721623119</v>
      </c>
      <c r="J198" s="2">
        <f t="shared" si="160"/>
        <v>0.21515373116714942</v>
      </c>
      <c r="K198" s="2">
        <f t="shared" ref="K198:K204" si="173">($L199*$F198+$M199*$G198)/($L198*$B198*$F198+$L198*$C198*$G198+$M198*$H198*($D198*$F198+$E198*$G198))-1</f>
        <v>0.2034309838906343</v>
      </c>
      <c r="L198" s="5">
        <f t="shared" si="161"/>
        <v>5.2260091093352101E-4</v>
      </c>
      <c r="M198" s="5">
        <f t="shared" si="162"/>
        <v>5.1525410668005697E-4</v>
      </c>
      <c r="N198" s="5">
        <f t="shared" ref="N198:N205" si="174">(L198*B198+M198*H198*D198)*(1+K198)</f>
        <v>5.0136302836725538E-4</v>
      </c>
      <c r="O198" s="5">
        <f t="shared" ref="O198:O205" si="175">(L198*C198+M198*H198*E198)*(1+K198)</f>
        <v>4.9871061680589561E-4</v>
      </c>
      <c r="Q198" s="5">
        <f t="shared" si="164"/>
        <v>1.0000000000000011</v>
      </c>
      <c r="R198" s="5">
        <f t="shared" si="163"/>
        <v>4.8151377881628965E-4</v>
      </c>
      <c r="S198" s="5">
        <f t="shared" si="165"/>
        <v>4.8151377881628911E-4</v>
      </c>
      <c r="T198" s="2">
        <f t="shared" si="166"/>
        <v>0.25000000000000067</v>
      </c>
      <c r="U198" s="2">
        <f t="shared" si="167"/>
        <v>0.25000000000000067</v>
      </c>
      <c r="W198" s="5">
        <f t="shared" ref="W198:W205" si="176">N198/L199-1</f>
        <v>9.6471310385193298E-3</v>
      </c>
      <c r="X198" s="5">
        <f t="shared" ref="X198:X205" si="177">R198/L199-1</f>
        <v>-3.0325377360564287E-2</v>
      </c>
      <c r="Y198" s="5">
        <f t="shared" ref="Y198:Y205" si="178">O198/M199-1</f>
        <v>-9.6471310385193298E-3</v>
      </c>
      <c r="Z198" s="5">
        <f t="shared" ref="Z198:Z205" si="179">S198/M199-1</f>
        <v>-4.3797071437123747E-2</v>
      </c>
      <c r="AA198" s="21"/>
      <c r="AB198" s="1">
        <f>L198*B198*F198</f>
        <v>3.096863110027653E-2</v>
      </c>
      <c r="AC198" s="1">
        <f>M198*H198*D198*F198</f>
        <v>1.0177756435067407E-2</v>
      </c>
      <c r="AD198" s="1">
        <f>$C$2*D198*F198-AC198</f>
        <v>4.7848951743627577E-3</v>
      </c>
      <c r="AE198" s="1">
        <f t="shared" ref="AE198:AE205" si="180">SUM(AB198:AD198)</f>
        <v>4.5931282709706693E-2</v>
      </c>
      <c r="AF198" s="1">
        <f t="shared" ref="AF198:AF205" si="181">AG198-AB198-AC198</f>
        <v>7.8973190359523573E-3</v>
      </c>
      <c r="AG198" s="1">
        <f t="shared" ref="AG198:AG205" si="182">L199*F198</f>
        <v>4.9043706571296294E-2</v>
      </c>
      <c r="AH198" s="1">
        <f>L198*C198*G198</f>
        <v>1.5269191881635367E-2</v>
      </c>
      <c r="AI198" s="1">
        <f>M198*H198*E198*G198</f>
        <v>2.5090892043046358E-2</v>
      </c>
      <c r="AJ198" s="1">
        <f>$C$2*E198*G198-AI198</f>
        <v>1.1796046508204174E-2</v>
      </c>
      <c r="AK198" s="1">
        <f t="shared" ref="AK198:AK205" si="183">SUM(AH198:AJ198)</f>
        <v>5.2156130432885903E-2</v>
      </c>
      <c r="AL198" s="1">
        <f t="shared" ref="AL198:AL205" si="184">AM198-AH198-AI198</f>
        <v>8.6836226466145729E-3</v>
      </c>
      <c r="AM198" s="1">
        <f t="shared" ref="AM198:AM205" si="185">M199*G198</f>
        <v>4.9043706571296294E-2</v>
      </c>
      <c r="AN198" s="20">
        <f t="shared" ref="AN198:AN205" si="186">AE198+AK198</f>
        <v>9.8087413142592589E-2</v>
      </c>
      <c r="AO198" s="20">
        <f t="shared" ref="AO198:AO205" si="187">AG198+AM198</f>
        <v>9.8087413142592589E-2</v>
      </c>
      <c r="AP198" s="20">
        <f t="shared" ref="AP198:AP205" si="188">AD198+AJ198</f>
        <v>1.6580941682566932E-2</v>
      </c>
      <c r="AQ198" s="20">
        <f t="shared" ref="AQ198:AQ205" si="189">AF198+AL198</f>
        <v>1.6580941682566928E-2</v>
      </c>
      <c r="AS198" s="17">
        <f t="shared" ref="AS198:AS205" si="190">R198*B198*F198</f>
        <v>2.8533862597416571E-2</v>
      </c>
      <c r="AT198" s="17">
        <f t="shared" ref="AT198:AT205" si="191">S198*H198*D198*F198</f>
        <v>9.5112875324721707E-3</v>
      </c>
      <c r="AU198" s="18">
        <f t="shared" ref="AU198:AU205" si="192">$C$2*D198*F198-AT198</f>
        <v>5.451364076957994E-3</v>
      </c>
      <c r="AV198" s="18">
        <f t="shared" ref="AV198:AV205" si="193">SUM(AS198:AU198)</f>
        <v>4.3496514206846734E-2</v>
      </c>
      <c r="AW198" s="18">
        <f t="shared" ref="AW198:AW205" si="194">AX198-AS198-AT198</f>
        <v>9.511287532472202E-3</v>
      </c>
      <c r="AX198" s="18">
        <f t="shared" ref="AX198:AX205" si="195">R198*F198</f>
        <v>4.7556437662360944E-2</v>
      </c>
      <c r="AY198" s="18">
        <f t="shared" ref="AY198:AY205" si="196">R198*C198*G198</f>
        <v>1.4068720755315584E-2</v>
      </c>
      <c r="AZ198" s="18">
        <f t="shared" ref="AZ198:AZ205" si="197">S198*H198*E198*G198</f>
        <v>2.344786792552591E-2</v>
      </c>
      <c r="BA198" s="18">
        <f t="shared" ref="BA198:BA205" si="198">$C$2*E198*G198-AZ198</f>
        <v>1.3439070625724622E-2</v>
      </c>
      <c r="BB198" s="18">
        <f t="shared" ref="BB198:BB205" si="199">SUM(AY198:BA198)</f>
        <v>5.095565930656612E-2</v>
      </c>
      <c r="BC198" s="18">
        <f t="shared" ref="BC198:BC205" si="200">BD198-AY198-AZ198</f>
        <v>9.3791471702103987E-3</v>
      </c>
      <c r="BD198" s="17">
        <f t="shared" ref="BD198:BD205" si="201">S198*G198</f>
        <v>4.689573585105189E-2</v>
      </c>
      <c r="BE198" s="20">
        <f t="shared" ref="BE198:BE205" si="202">AV198+BB198</f>
        <v>9.4452173513412854E-2</v>
      </c>
      <c r="BF198" s="20">
        <f t="shared" ref="BF198:BF205" si="203">AX198+BD198</f>
        <v>9.445217351341284E-2</v>
      </c>
      <c r="BG198" s="20">
        <f t="shared" ref="BG198:BG205" si="204">AU198+BA198</f>
        <v>1.8890434702682618E-2</v>
      </c>
      <c r="BH198" s="20">
        <f t="shared" ref="BH198:BH205" si="205">AW198+BC198</f>
        <v>1.8890434702682601E-2</v>
      </c>
    </row>
    <row r="199" spans="1:60" x14ac:dyDescent="0.25">
      <c r="A199" s="1">
        <f t="shared" ref="A199:A205" si="206">1+A198</f>
        <v>194</v>
      </c>
      <c r="B199" s="1">
        <v>0.6</v>
      </c>
      <c r="C199" s="1">
        <v>0.3</v>
      </c>
      <c r="D199" s="5">
        <f t="shared" si="168"/>
        <v>1.4543843779829177E-4</v>
      </c>
      <c r="E199" s="5">
        <f t="shared" si="169"/>
        <v>3.6359609449572916E-4</v>
      </c>
      <c r="F199" s="5">
        <f t="shared" si="170"/>
        <v>97.374603582744896</v>
      </c>
      <c r="G199" s="5">
        <f t="shared" si="171"/>
        <v>98.762828265670763</v>
      </c>
      <c r="H199" s="5">
        <f t="shared" si="172"/>
        <v>1375.152284552034</v>
      </c>
      <c r="I199" s="2">
        <f t="shared" si="159"/>
        <v>0.2081271288641009</v>
      </c>
      <c r="J199" s="2">
        <f t="shared" si="160"/>
        <v>0.18490729645646775</v>
      </c>
      <c r="K199" s="2">
        <f t="shared" si="173"/>
        <v>0.19640456057903277</v>
      </c>
      <c r="L199" s="5">
        <f t="shared" si="161"/>
        <v>4.9657252811836862E-4</v>
      </c>
      <c r="M199" s="5">
        <f t="shared" si="162"/>
        <v>5.0356860916539914E-4</v>
      </c>
      <c r="N199" s="5">
        <f t="shared" si="174"/>
        <v>4.7695533849343038E-4</v>
      </c>
      <c r="O199" s="5">
        <f t="shared" si="175"/>
        <v>4.7946638147468437E-4</v>
      </c>
      <c r="Q199" s="5">
        <f t="shared" si="164"/>
        <v>1.0000000000000013</v>
      </c>
      <c r="R199" s="5">
        <f t="shared" si="163"/>
        <v>4.6326812191036182E-4</v>
      </c>
      <c r="S199" s="5">
        <f t="shared" si="165"/>
        <v>4.6326812191036122E-4</v>
      </c>
      <c r="T199" s="2">
        <f t="shared" si="166"/>
        <v>0.25000000000000089</v>
      </c>
      <c r="U199" s="2">
        <f t="shared" si="167"/>
        <v>0.25000000000000067</v>
      </c>
      <c r="W199" s="5">
        <f t="shared" si="176"/>
        <v>-9.7030916738786166E-3</v>
      </c>
      <c r="X199" s="5">
        <f t="shared" si="177"/>
        <v>-3.8121702751002573E-2</v>
      </c>
      <c r="Y199" s="5">
        <f t="shared" si="178"/>
        <v>9.7030916738787276E-3</v>
      </c>
      <c r="Z199" s="5">
        <f t="shared" si="179"/>
        <v>-2.4408648781268583E-2</v>
      </c>
      <c r="AA199" s="21"/>
      <c r="AB199" s="1">
        <f>L199*B199*F199</f>
        <v>2.9012131845364549E-2</v>
      </c>
      <c r="AC199" s="1">
        <f>M199*H199*D199*F199</f>
        <v>9.8069587388389789E-3</v>
      </c>
      <c r="AD199" s="1">
        <f>$C$2*D199*F199-AC199</f>
        <v>4.3550514874633843E-3</v>
      </c>
      <c r="AE199" s="1">
        <f t="shared" si="180"/>
        <v>4.3174142071666907E-2</v>
      </c>
      <c r="AF199" s="1">
        <f t="shared" si="181"/>
        <v>8.0793058684057364E-3</v>
      </c>
      <c r="AG199" s="1">
        <f t="shared" si="182"/>
        <v>4.6898396452609264E-2</v>
      </c>
      <c r="AH199" s="1">
        <f>L199*C199*G199</f>
        <v>1.4712872194801319E-2</v>
      </c>
      <c r="AI199" s="1">
        <f>M199*H199*E199*G199</f>
        <v>2.4866930033492461E-2</v>
      </c>
      <c r="AJ199" s="1">
        <f>$C$2*E199*G199-AI199</f>
        <v>1.1042848605257838E-2</v>
      </c>
      <c r="AK199" s="1">
        <f t="shared" si="183"/>
        <v>5.0622650833551622E-2</v>
      </c>
      <c r="AL199" s="1">
        <f t="shared" si="184"/>
        <v>7.3185942243154875E-3</v>
      </c>
      <c r="AM199" s="1">
        <f t="shared" si="185"/>
        <v>4.6898396452609264E-2</v>
      </c>
      <c r="AN199" s="20">
        <f t="shared" si="186"/>
        <v>9.3796792905218529E-2</v>
      </c>
      <c r="AO199" s="20">
        <f t="shared" si="187"/>
        <v>9.3796792905218529E-2</v>
      </c>
      <c r="AP199" s="20">
        <f t="shared" si="188"/>
        <v>1.5397900092721222E-2</v>
      </c>
      <c r="AQ199" s="20">
        <f t="shared" si="189"/>
        <v>1.5397900092721224E-2</v>
      </c>
      <c r="AS199" s="17">
        <f t="shared" si="190"/>
        <v>2.7066329834126528E-2</v>
      </c>
      <c r="AT199" s="17">
        <f t="shared" si="191"/>
        <v>9.0221099447088237E-3</v>
      </c>
      <c r="AU199" s="18">
        <f t="shared" si="192"/>
        <v>5.1399002815935395E-3</v>
      </c>
      <c r="AV199" s="18">
        <f t="shared" si="193"/>
        <v>4.1228340060428886E-2</v>
      </c>
      <c r="AW199" s="18">
        <f t="shared" si="194"/>
        <v>9.0221099447088653E-3</v>
      </c>
      <c r="AX199" s="18">
        <f t="shared" si="195"/>
        <v>4.5110549723544217E-2</v>
      </c>
      <c r="AY199" s="18">
        <f t="shared" si="196"/>
        <v>1.3726100989557866E-2</v>
      </c>
      <c r="AZ199" s="18">
        <f t="shared" si="197"/>
        <v>2.2876834982596378E-2</v>
      </c>
      <c r="BA199" s="18">
        <f t="shared" si="198"/>
        <v>1.3032943656153921E-2</v>
      </c>
      <c r="BB199" s="18">
        <f t="shared" si="199"/>
        <v>4.9635879628308163E-2</v>
      </c>
      <c r="BC199" s="18">
        <f t="shared" si="200"/>
        <v>9.15073399303859E-3</v>
      </c>
      <c r="BD199" s="17">
        <f t="shared" si="201"/>
        <v>4.5753669965192832E-2</v>
      </c>
      <c r="BE199" s="20">
        <f t="shared" si="202"/>
        <v>9.086421968873705E-2</v>
      </c>
      <c r="BF199" s="20">
        <f t="shared" si="203"/>
        <v>9.086421968873705E-2</v>
      </c>
      <c r="BG199" s="20">
        <f t="shared" si="204"/>
        <v>1.8172843937747461E-2</v>
      </c>
      <c r="BH199" s="20">
        <f t="shared" si="205"/>
        <v>1.8172843937747457E-2</v>
      </c>
    </row>
    <row r="200" spans="1:60" x14ac:dyDescent="0.25">
      <c r="A200" s="1">
        <f t="shared" si="206"/>
        <v>195</v>
      </c>
      <c r="B200" s="1">
        <v>0.6</v>
      </c>
      <c r="C200" s="1">
        <v>0.3</v>
      </c>
      <c r="D200" s="5">
        <f t="shared" si="168"/>
        <v>1.396209002863601E-4</v>
      </c>
      <c r="E200" s="5">
        <f t="shared" si="169"/>
        <v>3.490522507159E-4</v>
      </c>
      <c r="F200" s="5">
        <f t="shared" si="170"/>
        <v>98.744782900171231</v>
      </c>
      <c r="G200" s="5">
        <f t="shared" si="171"/>
        <v>97.37311493548853</v>
      </c>
      <c r="H200" s="5">
        <f t="shared" si="172"/>
        <v>1432.4502964083688</v>
      </c>
      <c r="I200" s="2">
        <f t="shared" si="159"/>
        <v>0.19193340739261022</v>
      </c>
      <c r="J200" s="2">
        <f t="shared" si="160"/>
        <v>0.21515155890423721</v>
      </c>
      <c r="K200" s="2">
        <f t="shared" si="173"/>
        <v>0.20343050484953418</v>
      </c>
      <c r="L200" s="5">
        <f t="shared" si="161"/>
        <v>4.8162862519647592E-4</v>
      </c>
      <c r="M200" s="5">
        <f t="shared" si="162"/>
        <v>4.7485878316944475E-4</v>
      </c>
      <c r="N200" s="5">
        <f t="shared" si="174"/>
        <v>4.6205585677447716E-4</v>
      </c>
      <c r="O200" s="5">
        <f t="shared" si="175"/>
        <v>4.5961174645197436E-4</v>
      </c>
      <c r="Q200" s="5">
        <f t="shared" si="164"/>
        <v>1.0000000000000013</v>
      </c>
      <c r="R200" s="5">
        <f t="shared" si="163"/>
        <v>4.4376316770269289E-4</v>
      </c>
      <c r="S200" s="5">
        <f t="shared" si="165"/>
        <v>4.437631677026923E-4</v>
      </c>
      <c r="T200" s="2">
        <f t="shared" si="166"/>
        <v>0.25000000000000067</v>
      </c>
      <c r="U200" s="2">
        <f t="shared" si="167"/>
        <v>0.25000000000000044</v>
      </c>
      <c r="W200" s="5">
        <f t="shared" si="176"/>
        <v>9.6457548598072318E-3</v>
      </c>
      <c r="X200" s="5">
        <f t="shared" si="177"/>
        <v>-3.0325897042252525E-2</v>
      </c>
      <c r="Y200" s="5">
        <f t="shared" si="178"/>
        <v>-9.6457548598073428E-3</v>
      </c>
      <c r="Z200" s="5">
        <f t="shared" si="179"/>
        <v>-4.3795681107243301E-2</v>
      </c>
      <c r="AA200" s="21"/>
      <c r="AB200" s="1">
        <f>L200*B200*F200</f>
        <v>2.853498842012037E-2</v>
      </c>
      <c r="AC200" s="1">
        <f>M200*H200*D200*F200</f>
        <v>9.3779654904612535E-3</v>
      </c>
      <c r="AD200" s="1">
        <f>$C$2*D200*F200-AC200</f>
        <v>4.4088699966418309E-3</v>
      </c>
      <c r="AE200" s="1">
        <f t="shared" si="180"/>
        <v>4.2321823907223458E-2</v>
      </c>
      <c r="AF200" s="1">
        <f t="shared" si="181"/>
        <v>7.2767624283769164E-3</v>
      </c>
      <c r="AG200" s="1">
        <f t="shared" si="182"/>
        <v>4.518971633895854E-2</v>
      </c>
      <c r="AH200" s="1">
        <f>L200*C200*G200</f>
        <v>1.4069303843243331E-2</v>
      </c>
      <c r="AI200" s="1">
        <f>M200*H200*E200*G200</f>
        <v>2.3119239435842247E-2</v>
      </c>
      <c r="AJ200" s="1">
        <f>$C$2*E200*G200-AI200</f>
        <v>1.086906549160804E-2</v>
      </c>
      <c r="AK200" s="1">
        <f t="shared" si="183"/>
        <v>4.8057608770693622E-2</v>
      </c>
      <c r="AL200" s="1">
        <f t="shared" si="184"/>
        <v>8.0011730598729611E-3</v>
      </c>
      <c r="AM200" s="1">
        <f t="shared" si="185"/>
        <v>4.518971633895854E-2</v>
      </c>
      <c r="AN200" s="20">
        <f t="shared" si="186"/>
        <v>9.0379432677917079E-2</v>
      </c>
      <c r="AO200" s="20">
        <f t="shared" si="187"/>
        <v>9.0379432677917079E-2</v>
      </c>
      <c r="AP200" s="20">
        <f t="shared" si="188"/>
        <v>1.5277935488249871E-2</v>
      </c>
      <c r="AQ200" s="20">
        <f t="shared" si="189"/>
        <v>1.5277935488249877E-2</v>
      </c>
      <c r="AS200" s="17">
        <f t="shared" si="190"/>
        <v>2.6291578592336814E-2</v>
      </c>
      <c r="AT200" s="17">
        <f t="shared" si="191"/>
        <v>8.7638595307789197E-3</v>
      </c>
      <c r="AU200" s="18">
        <f t="shared" si="192"/>
        <v>5.0229759563241647E-3</v>
      </c>
      <c r="AV200" s="18">
        <f t="shared" si="193"/>
        <v>4.0078414079439899E-2</v>
      </c>
      <c r="AW200" s="18">
        <f t="shared" si="194"/>
        <v>8.7638595307789544E-3</v>
      </c>
      <c r="AX200" s="18">
        <f t="shared" si="195"/>
        <v>4.3819297653894689E-2</v>
      </c>
      <c r="AY200" s="18">
        <f t="shared" si="196"/>
        <v>1.2963180579855236E-2</v>
      </c>
      <c r="AZ200" s="18">
        <f t="shared" si="197"/>
        <v>2.1605300966425333E-2</v>
      </c>
      <c r="BA200" s="18">
        <f t="shared" si="198"/>
        <v>1.2383003961024954E-2</v>
      </c>
      <c r="BB200" s="18">
        <f t="shared" si="199"/>
        <v>4.6951485507305518E-2</v>
      </c>
      <c r="BC200" s="18">
        <f t="shared" si="200"/>
        <v>8.6421203865701575E-3</v>
      </c>
      <c r="BD200" s="17">
        <f t="shared" si="201"/>
        <v>4.3210601932850728E-2</v>
      </c>
      <c r="BE200" s="20">
        <f t="shared" si="202"/>
        <v>8.7029899586745424E-2</v>
      </c>
      <c r="BF200" s="20">
        <f t="shared" si="203"/>
        <v>8.7029899586745424E-2</v>
      </c>
      <c r="BG200" s="20">
        <f t="shared" si="204"/>
        <v>1.7405979917349119E-2</v>
      </c>
      <c r="BH200" s="20">
        <f t="shared" si="205"/>
        <v>1.7405979917349112E-2</v>
      </c>
    </row>
    <row r="201" spans="1:60" x14ac:dyDescent="0.25">
      <c r="A201" s="1">
        <f t="shared" si="206"/>
        <v>196</v>
      </c>
      <c r="B201" s="1">
        <v>0.6</v>
      </c>
      <c r="C201" s="1">
        <v>0.3</v>
      </c>
      <c r="D201" s="5">
        <f t="shared" si="168"/>
        <v>1.3403606427490569E-4</v>
      </c>
      <c r="E201" s="5">
        <f t="shared" si="169"/>
        <v>3.3509016068726397E-4</v>
      </c>
      <c r="F201" s="5">
        <f t="shared" si="170"/>
        <v>97.355424073973737</v>
      </c>
      <c r="G201" s="5">
        <f t="shared" si="171"/>
        <v>98.74317411934166</v>
      </c>
      <c r="H201" s="5">
        <f t="shared" si="172"/>
        <v>1492.1357254253842</v>
      </c>
      <c r="I201" s="2">
        <f t="shared" si="159"/>
        <v>0.20812596146944928</v>
      </c>
      <c r="J201" s="2">
        <f t="shared" si="160"/>
        <v>0.18490945164919559</v>
      </c>
      <c r="K201" s="2">
        <f t="shared" si="173"/>
        <v>0.19640508676162161</v>
      </c>
      <c r="L201" s="5">
        <f t="shared" si="161"/>
        <v>4.5764155848764519E-4</v>
      </c>
      <c r="M201" s="5">
        <f t="shared" si="162"/>
        <v>4.640882277299802E-4</v>
      </c>
      <c r="N201" s="5">
        <f t="shared" si="174"/>
        <v>4.3956231636534766E-4</v>
      </c>
      <c r="O201" s="5">
        <f t="shared" si="175"/>
        <v>4.4187616472760711E-4</v>
      </c>
      <c r="Q201" s="5">
        <f t="shared" si="164"/>
        <v>1.0000000000000013</v>
      </c>
      <c r="R201" s="5">
        <f t="shared" si="163"/>
        <v>4.2694783370128661E-4</v>
      </c>
      <c r="S201" s="5">
        <f t="shared" si="165"/>
        <v>4.2694783370128607E-4</v>
      </c>
      <c r="T201" s="2">
        <f t="shared" si="166"/>
        <v>0.25000000000000067</v>
      </c>
      <c r="U201" s="2">
        <f t="shared" si="167"/>
        <v>0.25000000000000067</v>
      </c>
      <c r="W201" s="5">
        <f t="shared" si="176"/>
        <v>-9.7016992280933856E-3</v>
      </c>
      <c r="X201" s="5">
        <f t="shared" si="177"/>
        <v>-3.8121107085052119E-2</v>
      </c>
      <c r="Y201" s="5">
        <f t="shared" si="178"/>
        <v>9.7016992280938297E-3</v>
      </c>
      <c r="Z201" s="5">
        <f t="shared" si="179"/>
        <v>-2.4410032535504778E-2</v>
      </c>
      <c r="AA201" s="21"/>
      <c r="AB201" s="1">
        <f>L201*B201*F201</f>
        <v>2.673233280026337E-2</v>
      </c>
      <c r="AC201" s="1">
        <f>M201*H201*D201*F201</f>
        <v>9.0363012436782148E-3</v>
      </c>
      <c r="AD201" s="1">
        <f>$C$2*D201*F201-AC201</f>
        <v>4.0128366350116289E-3</v>
      </c>
      <c r="AE201" s="1">
        <f t="shared" si="180"/>
        <v>3.9781470678953212E-2</v>
      </c>
      <c r="AF201" s="1">
        <f t="shared" si="181"/>
        <v>7.4443813508442234E-3</v>
      </c>
      <c r="AG201" s="1">
        <f t="shared" si="182"/>
        <v>4.3213015394785809E-2</v>
      </c>
      <c r="AH201" s="1">
        <f>L201*C201*G201</f>
        <v>1.3556694028197728E-2</v>
      </c>
      <c r="AI201" s="1">
        <f>M201*H201*E201*G201</f>
        <v>2.2912772338739021E-2</v>
      </c>
      <c r="AJ201" s="1">
        <f>$C$2*E201*G201-AI201</f>
        <v>1.0175093743681661E-2</v>
      </c>
      <c r="AK201" s="1">
        <f t="shared" si="183"/>
        <v>4.6644560110618412E-2</v>
      </c>
      <c r="AL201" s="1">
        <f t="shared" si="184"/>
        <v>6.7435490278490579E-3</v>
      </c>
      <c r="AM201" s="1">
        <f t="shared" si="185"/>
        <v>4.3213015394785809E-2</v>
      </c>
      <c r="AN201" s="20">
        <f t="shared" si="186"/>
        <v>8.6426030789571617E-2</v>
      </c>
      <c r="AO201" s="20">
        <f t="shared" si="187"/>
        <v>8.6426030789571617E-2</v>
      </c>
      <c r="AP201" s="20">
        <f t="shared" si="188"/>
        <v>1.418793037869329E-2</v>
      </c>
      <c r="AQ201" s="20">
        <f t="shared" si="189"/>
        <v>1.4187930378693281E-2</v>
      </c>
      <c r="AS201" s="17">
        <f t="shared" si="190"/>
        <v>2.4939412444471905E-2</v>
      </c>
      <c r="AT201" s="17">
        <f t="shared" si="191"/>
        <v>8.3131374814906182E-3</v>
      </c>
      <c r="AU201" s="18">
        <f t="shared" si="192"/>
        <v>4.7360003971992255E-3</v>
      </c>
      <c r="AV201" s="18">
        <f t="shared" si="193"/>
        <v>3.7988550323161743E-2</v>
      </c>
      <c r="AW201" s="18">
        <f t="shared" si="194"/>
        <v>8.3131374814906494E-3</v>
      </c>
      <c r="AX201" s="18">
        <f t="shared" si="195"/>
        <v>4.1565687407453172E-2</v>
      </c>
      <c r="AY201" s="18">
        <f t="shared" si="196"/>
        <v>1.2647455284912561E-2</v>
      </c>
      <c r="AZ201" s="18">
        <f t="shared" si="197"/>
        <v>2.1079092141520876E-2</v>
      </c>
      <c r="BA201" s="18">
        <f t="shared" si="198"/>
        <v>1.2008773940899806E-2</v>
      </c>
      <c r="BB201" s="18">
        <f t="shared" si="199"/>
        <v>4.5735321367333243E-2</v>
      </c>
      <c r="BC201" s="18">
        <f t="shared" si="200"/>
        <v>8.4316368566083842E-3</v>
      </c>
      <c r="BD201" s="17">
        <f t="shared" si="201"/>
        <v>4.215818428304182E-2</v>
      </c>
      <c r="BE201" s="20">
        <f t="shared" si="202"/>
        <v>8.3723871690494986E-2</v>
      </c>
      <c r="BF201" s="20">
        <f t="shared" si="203"/>
        <v>8.3723871690495E-2</v>
      </c>
      <c r="BG201" s="20">
        <f t="shared" si="204"/>
        <v>1.6744774338099032E-2</v>
      </c>
      <c r="BH201" s="20">
        <f t="shared" si="205"/>
        <v>1.6744774338099032E-2</v>
      </c>
    </row>
    <row r="202" spans="1:60" x14ac:dyDescent="0.25">
      <c r="A202" s="1">
        <f t="shared" si="206"/>
        <v>197</v>
      </c>
      <c r="B202" s="1">
        <v>0.6</v>
      </c>
      <c r="C202" s="1">
        <v>0.3</v>
      </c>
      <c r="D202" s="5">
        <f t="shared" si="168"/>
        <v>1.2867462170390944E-4</v>
      </c>
      <c r="E202" s="5">
        <f t="shared" si="169"/>
        <v>3.216865542597734E-4</v>
      </c>
      <c r="F202" s="5">
        <f t="shared" si="170"/>
        <v>98.725137488369171</v>
      </c>
      <c r="G202" s="5">
        <f t="shared" si="171"/>
        <v>97.353936165137071</v>
      </c>
      <c r="H202" s="5">
        <f t="shared" si="172"/>
        <v>1554.3080473181085</v>
      </c>
      <c r="I202" s="2">
        <f t="shared" si="159"/>
        <v>0.19193455767191336</v>
      </c>
      <c r="J202" s="2">
        <f t="shared" si="160"/>
        <v>0.21514938645028603</v>
      </c>
      <c r="K202" s="2">
        <f t="shared" si="173"/>
        <v>0.20343002576264868</v>
      </c>
      <c r="L202" s="5">
        <f t="shared" si="161"/>
        <v>4.4386859598034508E-4</v>
      </c>
      <c r="M202" s="5">
        <f t="shared" si="162"/>
        <v>4.3763040615403217E-4</v>
      </c>
      <c r="N202" s="5">
        <f t="shared" si="174"/>
        <v>4.2583039172800743E-4</v>
      </c>
      <c r="O202" s="5">
        <f t="shared" si="175"/>
        <v>4.2357822424498941E-4</v>
      </c>
      <c r="Q202" s="5">
        <f t="shared" si="164"/>
        <v>1.0000000000000013</v>
      </c>
      <c r="R202" s="5">
        <f t="shared" si="163"/>
        <v>4.089721990850983E-4</v>
      </c>
      <c r="S202" s="5">
        <f t="shared" si="165"/>
        <v>4.0897219908509776E-4</v>
      </c>
      <c r="T202" s="2">
        <f t="shared" si="166"/>
        <v>0.25000000000000089</v>
      </c>
      <c r="U202" s="2">
        <f t="shared" si="167"/>
        <v>0.25000000000000067</v>
      </c>
      <c r="W202" s="5">
        <f t="shared" si="176"/>
        <v>9.6443785581554753E-3</v>
      </c>
      <c r="X202" s="5">
        <f t="shared" si="177"/>
        <v>-3.0326416775390053E-2</v>
      </c>
      <c r="Y202" s="5">
        <f t="shared" si="178"/>
        <v>-9.6443785581558084E-3</v>
      </c>
      <c r="Z202" s="5">
        <f t="shared" si="179"/>
        <v>-4.379429065480156E-2</v>
      </c>
      <c r="AA202" s="21"/>
      <c r="AB202" s="1">
        <f>L202*B202*F202</f>
        <v>2.6292592898957374E-2</v>
      </c>
      <c r="AC202" s="1">
        <f>M202*H202*D202*F202</f>
        <v>8.6410244033295249E-3</v>
      </c>
      <c r="AD202" s="1">
        <f>$C$2*D202*F202-AC202</f>
        <v>4.0623953156528267E-3</v>
      </c>
      <c r="AE202" s="1">
        <f t="shared" si="180"/>
        <v>3.8996012617939724E-2</v>
      </c>
      <c r="AF202" s="1">
        <f t="shared" si="181"/>
        <v>6.7049683847943322E-3</v>
      </c>
      <c r="AG202" s="1">
        <f t="shared" si="182"/>
        <v>4.1638585687081231E-2</v>
      </c>
      <c r="AH202" s="1">
        <f>L202*C202*G202</f>
        <v>1.2963706487633861E-2</v>
      </c>
      <c r="AI202" s="1">
        <f>M202*H202*E202*G202</f>
        <v>2.1302521312321292E-2</v>
      </c>
      <c r="AJ202" s="1">
        <f>$C$2*E202*G202-AI202</f>
        <v>1.0014930956267591E-2</v>
      </c>
      <c r="AK202" s="1">
        <f t="shared" si="183"/>
        <v>4.4281158756222745E-2</v>
      </c>
      <c r="AL202" s="1">
        <f t="shared" si="184"/>
        <v>7.372357887126077E-3</v>
      </c>
      <c r="AM202" s="1">
        <f t="shared" si="185"/>
        <v>4.1638585687081231E-2</v>
      </c>
      <c r="AN202" s="20">
        <f t="shared" si="186"/>
        <v>8.3277171374162462E-2</v>
      </c>
      <c r="AO202" s="20">
        <f t="shared" si="187"/>
        <v>8.3277171374162462E-2</v>
      </c>
      <c r="AP202" s="20">
        <f t="shared" si="188"/>
        <v>1.4077326271920418E-2</v>
      </c>
      <c r="AQ202" s="20">
        <f t="shared" si="189"/>
        <v>1.4077326271920409E-2</v>
      </c>
      <c r="AS202" s="17">
        <f t="shared" si="190"/>
        <v>2.4225501950158213E-2</v>
      </c>
      <c r="AT202" s="17">
        <f t="shared" si="191"/>
        <v>8.0751673167193845E-3</v>
      </c>
      <c r="AU202" s="18">
        <f t="shared" si="192"/>
        <v>4.6282524022629671E-3</v>
      </c>
      <c r="AV202" s="18">
        <f t="shared" si="193"/>
        <v>3.6928921669140559E-2</v>
      </c>
      <c r="AW202" s="18">
        <f t="shared" si="194"/>
        <v>8.0751673167194192E-3</v>
      </c>
      <c r="AX202" s="18">
        <f t="shared" si="195"/>
        <v>4.0375836583597016E-2</v>
      </c>
      <c r="AY202" s="18">
        <f t="shared" si="196"/>
        <v>1.1944516008913917E-2</v>
      </c>
      <c r="AZ202" s="18">
        <f t="shared" si="197"/>
        <v>1.9907526681523138E-2</v>
      </c>
      <c r="BA202" s="18">
        <f t="shared" si="198"/>
        <v>1.1409925587065745E-2</v>
      </c>
      <c r="BB202" s="18">
        <f t="shared" si="199"/>
        <v>4.3261968277502796E-2</v>
      </c>
      <c r="BC202" s="18">
        <f t="shared" si="200"/>
        <v>7.9630106726092838E-3</v>
      </c>
      <c r="BD202" s="17">
        <f t="shared" si="201"/>
        <v>3.9815053363046339E-2</v>
      </c>
      <c r="BE202" s="20">
        <f t="shared" si="202"/>
        <v>8.0190889946643362E-2</v>
      </c>
      <c r="BF202" s="20">
        <f t="shared" si="203"/>
        <v>8.0190889946643362E-2</v>
      </c>
      <c r="BG202" s="20">
        <f t="shared" si="204"/>
        <v>1.603817798932871E-2</v>
      </c>
      <c r="BH202" s="20">
        <f t="shared" si="205"/>
        <v>1.6038177989328703E-2</v>
      </c>
    </row>
    <row r="203" spans="1:60" x14ac:dyDescent="0.25">
      <c r="A203" s="1">
        <f t="shared" si="206"/>
        <v>198</v>
      </c>
      <c r="B203" s="1">
        <v>0.6</v>
      </c>
      <c r="C203" s="1">
        <v>0.3</v>
      </c>
      <c r="D203" s="5">
        <f t="shared" si="168"/>
        <v>1.2352763683575306E-4</v>
      </c>
      <c r="E203" s="5">
        <f t="shared" si="169"/>
        <v>3.0881909208938245E-4</v>
      </c>
      <c r="F203" s="5">
        <f t="shared" si="170"/>
        <v>97.336253867643407</v>
      </c>
      <c r="G203" s="5">
        <f t="shared" si="171"/>
        <v>98.72352947027548</v>
      </c>
      <c r="H203" s="5">
        <f t="shared" si="172"/>
        <v>1619.0708826230298</v>
      </c>
      <c r="I203" s="2">
        <f t="shared" si="159"/>
        <v>0.20812479397286965</v>
      </c>
      <c r="J203" s="2">
        <f t="shared" si="160"/>
        <v>0.18491160703380882</v>
      </c>
      <c r="K203" s="2">
        <f t="shared" si="173"/>
        <v>0.19640561298740322</v>
      </c>
      <c r="L203" s="5">
        <f t="shared" si="161"/>
        <v>4.2176275208516862E-4</v>
      </c>
      <c r="M203" s="5">
        <f t="shared" si="162"/>
        <v>4.277031553860502E-4</v>
      </c>
      <c r="N203" s="5">
        <f t="shared" si="174"/>
        <v>4.051008855254849E-4</v>
      </c>
      <c r="O203" s="5">
        <f t="shared" si="175"/>
        <v>4.0723302508125962E-4</v>
      </c>
      <c r="Q203" s="5">
        <f t="shared" si="164"/>
        <v>1.0000000000000013</v>
      </c>
      <c r="R203" s="5">
        <f t="shared" si="163"/>
        <v>3.9347506137055833E-4</v>
      </c>
      <c r="S203" s="5">
        <f t="shared" si="165"/>
        <v>3.9347506137055779E-4</v>
      </c>
      <c r="T203" s="2">
        <f t="shared" si="166"/>
        <v>0.25000000000000089</v>
      </c>
      <c r="U203" s="2">
        <f t="shared" si="167"/>
        <v>0.25000000000000067</v>
      </c>
      <c r="W203" s="5">
        <f t="shared" si="176"/>
        <v>-9.7003066603147392E-3</v>
      </c>
      <c r="X203" s="5">
        <f t="shared" si="177"/>
        <v>-3.8120511371816379E-2</v>
      </c>
      <c r="Y203" s="5">
        <f t="shared" si="178"/>
        <v>9.7003066603147392E-3</v>
      </c>
      <c r="Z203" s="5">
        <f t="shared" si="179"/>
        <v>-2.4411416412599696E-2</v>
      </c>
      <c r="AA203" s="21"/>
      <c r="AB203" s="1">
        <f>L203*B203*F203</f>
        <v>2.4631683785326753E-2</v>
      </c>
      <c r="AC203" s="1">
        <f>M203*H203*D203*F203</f>
        <v>8.3262045825297348E-3</v>
      </c>
      <c r="AD203" s="1">
        <f>$C$2*D203*F203-AC203</f>
        <v>3.6975128361851836E-3</v>
      </c>
      <c r="AE203" s="1">
        <f t="shared" si="180"/>
        <v>3.665540120404167E-2</v>
      </c>
      <c r="AF203" s="1">
        <f t="shared" si="181"/>
        <v>6.8593537263409703E-3</v>
      </c>
      <c r="AG203" s="1">
        <f t="shared" si="182"/>
        <v>3.9817242094197458E-2</v>
      </c>
      <c r="AH203" s="1">
        <f>L203*C203*G203</f>
        <v>1.2491372245483391E-2</v>
      </c>
      <c r="AI203" s="1">
        <f>M203*H203*E203*G203</f>
        <v>2.1112182532642236E-2</v>
      </c>
      <c r="AJ203" s="1">
        <f>$C$2*E203*G203-AI203</f>
        <v>9.3755282062276298E-3</v>
      </c>
      <c r="AK203" s="1">
        <f t="shared" si="183"/>
        <v>4.2979082984353253E-2</v>
      </c>
      <c r="AL203" s="1">
        <f t="shared" si="184"/>
        <v>6.2136873160718309E-3</v>
      </c>
      <c r="AM203" s="1">
        <f t="shared" si="185"/>
        <v>3.9817242094197458E-2</v>
      </c>
      <c r="AN203" s="20">
        <f t="shared" si="186"/>
        <v>7.9634484188394916E-2</v>
      </c>
      <c r="AO203" s="20">
        <f t="shared" si="187"/>
        <v>7.9634484188394916E-2</v>
      </c>
      <c r="AP203" s="20">
        <f t="shared" si="188"/>
        <v>1.3073041042412813E-2</v>
      </c>
      <c r="AQ203" s="20">
        <f t="shared" si="189"/>
        <v>1.3073041042412801E-2</v>
      </c>
      <c r="AS203" s="17">
        <f t="shared" si="190"/>
        <v>2.2979633078490738E-2</v>
      </c>
      <c r="AT203" s="17">
        <f t="shared" si="191"/>
        <v>7.6598776928302279E-3</v>
      </c>
      <c r="AU203" s="18">
        <f t="shared" si="192"/>
        <v>4.3638397258846905E-3</v>
      </c>
      <c r="AV203" s="18">
        <f t="shared" si="193"/>
        <v>3.5003350497205654E-2</v>
      </c>
      <c r="AW203" s="18">
        <f t="shared" si="194"/>
        <v>7.6598776928302695E-3</v>
      </c>
      <c r="AX203" s="18">
        <f t="shared" si="195"/>
        <v>3.8299388464151235E-2</v>
      </c>
      <c r="AY203" s="18">
        <f t="shared" si="196"/>
        <v>1.1653574045110429E-2</v>
      </c>
      <c r="AZ203" s="18">
        <f t="shared" si="197"/>
        <v>1.9422623408517324E-2</v>
      </c>
      <c r="BA203" s="18">
        <f t="shared" si="198"/>
        <v>1.1065087330352542E-2</v>
      </c>
      <c r="BB203" s="18">
        <f t="shared" si="199"/>
        <v>4.2141284783980298E-2</v>
      </c>
      <c r="BC203" s="18">
        <f t="shared" si="200"/>
        <v>7.7690493634069643E-3</v>
      </c>
      <c r="BD203" s="17">
        <f t="shared" si="201"/>
        <v>3.8845246817034718E-2</v>
      </c>
      <c r="BE203" s="20">
        <f t="shared" si="202"/>
        <v>7.7144635281185953E-2</v>
      </c>
      <c r="BF203" s="20">
        <f t="shared" si="203"/>
        <v>7.7144635281185953E-2</v>
      </c>
      <c r="BG203" s="20">
        <f t="shared" si="204"/>
        <v>1.5428927056237232E-2</v>
      </c>
      <c r="BH203" s="20">
        <f t="shared" si="205"/>
        <v>1.5428927056237234E-2</v>
      </c>
    </row>
    <row r="204" spans="1:60" x14ac:dyDescent="0.25">
      <c r="A204" s="1">
        <f t="shared" si="206"/>
        <v>199</v>
      </c>
      <c r="B204" s="1">
        <v>0.6</v>
      </c>
      <c r="C204" s="1">
        <v>0.3</v>
      </c>
      <c r="D204" s="5">
        <f t="shared" si="168"/>
        <v>1.1858653136232294E-4</v>
      </c>
      <c r="E204" s="5">
        <f t="shared" si="169"/>
        <v>2.9646632840580716E-4</v>
      </c>
      <c r="F204" s="5">
        <f t="shared" si="170"/>
        <v>98.705501569771769</v>
      </c>
      <c r="G204" s="5">
        <f t="shared" si="171"/>
        <v>97.334766696879782</v>
      </c>
      <c r="H204" s="5">
        <f t="shared" si="172"/>
        <v>1686.5321693989895</v>
      </c>
      <c r="I204" s="2">
        <f t="shared" si="159"/>
        <v>0.19193570805403559</v>
      </c>
      <c r="J204" s="2">
        <f t="shared" si="160"/>
        <v>0.21514721380549462</v>
      </c>
      <c r="K204" s="2">
        <f t="shared" si="173"/>
        <v>0.20342954663002155</v>
      </c>
      <c r="L204" s="5">
        <f t="shared" si="161"/>
        <v>4.0906898007745843E-4</v>
      </c>
      <c r="M204" s="5">
        <f t="shared" si="162"/>
        <v>4.0332069069902909E-4</v>
      </c>
      <c r="N204" s="5">
        <f t="shared" si="174"/>
        <v>3.9244502553190049E-4</v>
      </c>
      <c r="O204" s="5">
        <f t="shared" si="175"/>
        <v>3.9036972714772582E-4</v>
      </c>
      <c r="Q204" s="5">
        <f t="shared" si="164"/>
        <v>1.0000000000000011</v>
      </c>
      <c r="R204" s="5">
        <f t="shared" si="163"/>
        <v>3.7690883741592628E-4</v>
      </c>
      <c r="S204" s="5">
        <f t="shared" si="165"/>
        <v>3.7690883741592585E-4</v>
      </c>
      <c r="T204" s="2">
        <f t="shared" si="166"/>
        <v>0.25000000000000067</v>
      </c>
      <c r="U204" s="2">
        <f t="shared" si="167"/>
        <v>0.25000000000000089</v>
      </c>
      <c r="W204" s="5">
        <f t="shared" si="176"/>
        <v>9.6430021336895155E-3</v>
      </c>
      <c r="X204" s="5">
        <f t="shared" si="177"/>
        <v>-3.0326936559929796E-2</v>
      </c>
      <c r="Y204" s="5">
        <f t="shared" si="178"/>
        <v>-9.6430021336894045E-3</v>
      </c>
      <c r="Z204" s="5">
        <f t="shared" si="179"/>
        <v>-4.3792900079925534E-2</v>
      </c>
      <c r="AA204" s="21"/>
      <c r="AB204" s="1">
        <f>L204*B204*F204</f>
        <v>2.4226415313108304E-2</v>
      </c>
      <c r="AC204" s="1">
        <f>M204*H204*D204*F204</f>
        <v>7.961994213782882E-3</v>
      </c>
      <c r="AD204" s="1">
        <f>$C$2*D204*F204-AC204</f>
        <v>3.7431488437546737E-3</v>
      </c>
      <c r="AE204" s="1">
        <f t="shared" si="180"/>
        <v>3.5931558370645857E-2</v>
      </c>
      <c r="AF204" s="1">
        <f t="shared" si="181"/>
        <v>6.1781051736771297E-3</v>
      </c>
      <c r="AG204" s="1">
        <f t="shared" si="182"/>
        <v>3.8366514700568316E-2</v>
      </c>
      <c r="AH204" s="1">
        <f>L204*C204*G204</f>
        <v>1.1944990121630994E-2</v>
      </c>
      <c r="AI204" s="1">
        <f>M204*H204*E204*G204</f>
        <v>1.9628562666607171E-2</v>
      </c>
      <c r="AJ204" s="1">
        <f>$C$2*E204*G204-AI204</f>
        <v>9.227918242252612E-3</v>
      </c>
      <c r="AK204" s="1">
        <f t="shared" si="183"/>
        <v>4.0801471030490782E-2</v>
      </c>
      <c r="AL204" s="1">
        <f t="shared" si="184"/>
        <v>6.7929619123301525E-3</v>
      </c>
      <c r="AM204" s="1">
        <f t="shared" si="185"/>
        <v>3.8366514700568316E-2</v>
      </c>
      <c r="AN204" s="20">
        <f t="shared" si="186"/>
        <v>7.6733029401136632E-2</v>
      </c>
      <c r="AO204" s="20">
        <f t="shared" si="187"/>
        <v>7.6733029401136632E-2</v>
      </c>
      <c r="AP204" s="20">
        <f t="shared" si="188"/>
        <v>1.2971067086007286E-2</v>
      </c>
      <c r="AQ204" s="20">
        <f t="shared" si="189"/>
        <v>1.2971067086007282E-2</v>
      </c>
      <c r="AS204" s="17">
        <f t="shared" si="190"/>
        <v>2.2321785505931137E-2</v>
      </c>
      <c r="AT204" s="17">
        <f t="shared" si="191"/>
        <v>7.4405951686436966E-3</v>
      </c>
      <c r="AU204" s="18">
        <f t="shared" si="192"/>
        <v>4.2645478888938592E-3</v>
      </c>
      <c r="AV204" s="18">
        <f t="shared" si="193"/>
        <v>3.4026928563468693E-2</v>
      </c>
      <c r="AW204" s="18">
        <f t="shared" si="194"/>
        <v>7.4405951686437296E-3</v>
      </c>
      <c r="AX204" s="18">
        <f t="shared" si="195"/>
        <v>3.7202975843218564E-2</v>
      </c>
      <c r="AY204" s="18">
        <f t="shared" si="196"/>
        <v>1.1005900126761413E-2</v>
      </c>
      <c r="AZ204" s="18">
        <f t="shared" si="197"/>
        <v>1.8343166877935638E-2</v>
      </c>
      <c r="BA204" s="18">
        <f t="shared" si="198"/>
        <v>1.0513314030924144E-2</v>
      </c>
      <c r="BB204" s="18">
        <f t="shared" si="199"/>
        <v>3.9862381035621196E-2</v>
      </c>
      <c r="BC204" s="18">
        <f t="shared" si="200"/>
        <v>7.337266751174281E-3</v>
      </c>
      <c r="BD204" s="17">
        <f t="shared" si="201"/>
        <v>3.6686333755871332E-2</v>
      </c>
      <c r="BE204" s="20">
        <f t="shared" si="202"/>
        <v>7.3889309599089889E-2</v>
      </c>
      <c r="BF204" s="20">
        <f t="shared" si="203"/>
        <v>7.3889309599089903E-2</v>
      </c>
      <c r="BG204" s="20">
        <f t="shared" si="204"/>
        <v>1.4777861919818003E-2</v>
      </c>
      <c r="BH204" s="20">
        <f t="shared" si="205"/>
        <v>1.477786191981801E-2</v>
      </c>
    </row>
    <row r="205" spans="1:60" x14ac:dyDescent="0.25">
      <c r="A205" s="1">
        <f t="shared" si="206"/>
        <v>200</v>
      </c>
      <c r="B205" s="1">
        <v>0.6</v>
      </c>
      <c r="C205" s="1">
        <v>0.3</v>
      </c>
      <c r="D205" s="5">
        <f t="shared" si="168"/>
        <v>1.1384307010783001E-4</v>
      </c>
      <c r="E205" s="5">
        <f t="shared" si="169"/>
        <v>2.8460767526957488E-4</v>
      </c>
      <c r="F205" s="5">
        <f t="shared" si="170"/>
        <v>97.317092959435001</v>
      </c>
      <c r="G205" s="5">
        <f t="shared" si="171"/>
        <v>98.703894314062708</v>
      </c>
      <c r="H205" s="5">
        <f t="shared" si="172"/>
        <v>1756.8043431239475</v>
      </c>
      <c r="I205" s="2" t="e">
        <f>(#REF!/(L205*B205+M205*H205*D205)-1)</f>
        <v>#REF!</v>
      </c>
      <c r="J205" s="2" t="e">
        <f>(#REF!/(L205*C205+M205*H205*E205)-1)</f>
        <v>#REF!</v>
      </c>
      <c r="K205" s="2" t="e">
        <f>(#REF!*$F205+#REF!*$G205)/($L205*$B205*$F205+$L205*$C205*$G205+$M205*$H205*($D205*$F205+$E205*$G205))-1</f>
        <v>#REF!</v>
      </c>
      <c r="L205" s="5">
        <f t="shared" si="161"/>
        <v>3.8869682125517845E-4</v>
      </c>
      <c r="M205" s="5">
        <f t="shared" si="162"/>
        <v>3.9417071620512976E-4</v>
      </c>
      <c r="N205" s="5" t="e">
        <f t="shared" si="174"/>
        <v>#REF!</v>
      </c>
      <c r="O205" s="5" t="e">
        <f t="shared" si="175"/>
        <v>#REF!</v>
      </c>
      <c r="Q205" s="5">
        <f t="shared" si="164"/>
        <v>1.0000000000000009</v>
      </c>
      <c r="R205" s="5">
        <f t="shared" si="163"/>
        <v>3.626265592595773E-4</v>
      </c>
      <c r="S205" s="5">
        <f t="shared" si="165"/>
        <v>3.6262655925957697E-4</v>
      </c>
      <c r="T205" s="2">
        <f t="shared" si="166"/>
        <v>0.25000000000000067</v>
      </c>
      <c r="U205" s="2">
        <f t="shared" si="167"/>
        <v>0.25000000000000067</v>
      </c>
      <c r="W205" s="5" t="e">
        <f t="shared" si="176"/>
        <v>#REF!</v>
      </c>
      <c r="X205" s="5" t="e">
        <f t="shared" si="177"/>
        <v>#DIV/0!</v>
      </c>
      <c r="Y205" s="5" t="e">
        <f t="shared" si="178"/>
        <v>#REF!</v>
      </c>
      <c r="Z205" s="5" t="e">
        <f t="shared" si="179"/>
        <v>#DIV/0!</v>
      </c>
      <c r="AA205" s="21"/>
      <c r="AB205" s="1">
        <f>L205*B205*F205</f>
        <v>2.2696106812276254E-2</v>
      </c>
      <c r="AC205" s="1">
        <f>M205*H205*D205*F205</f>
        <v>7.6719096461643297E-3</v>
      </c>
      <c r="AD205" s="1">
        <f>$C$2*D205*F205-AC205</f>
        <v>3.4069669903068391E-3</v>
      </c>
      <c r="AE205" s="1">
        <f t="shared" si="180"/>
        <v>3.3774983448747423E-2</v>
      </c>
      <c r="AF205" s="1">
        <f t="shared" si="181"/>
        <v>-3.0368016458440582E-2</v>
      </c>
      <c r="AG205" s="1">
        <f t="shared" si="182"/>
        <v>0</v>
      </c>
      <c r="AH205" s="1">
        <f>L205*C205*G205</f>
        <v>1.1509766989614976E-2</v>
      </c>
      <c r="AI205" s="1">
        <f>M205*H205*E205*G205</f>
        <v>1.9453092357004736E-2</v>
      </c>
      <c r="AJ205" s="1">
        <f>$C$2*E205*G205-AI205</f>
        <v>8.6387935437744617E-3</v>
      </c>
      <c r="AK205" s="1">
        <f t="shared" si="183"/>
        <v>3.9601652890394176E-2</v>
      </c>
      <c r="AL205" s="1">
        <f t="shared" si="184"/>
        <v>-3.0962859346619714E-2</v>
      </c>
      <c r="AM205" s="1">
        <f t="shared" si="185"/>
        <v>0</v>
      </c>
      <c r="AN205" s="20">
        <f t="shared" si="186"/>
        <v>7.3376636339141599E-2</v>
      </c>
      <c r="AO205" s="20">
        <f t="shared" si="187"/>
        <v>0</v>
      </c>
      <c r="AP205" s="20">
        <f t="shared" si="188"/>
        <v>1.2045760534081301E-2</v>
      </c>
      <c r="AQ205" s="20">
        <f t="shared" si="189"/>
        <v>-6.1330875805060296E-2</v>
      </c>
      <c r="AS205" s="17">
        <f t="shared" si="190"/>
        <v>2.1173857546214609E-2</v>
      </c>
      <c r="AT205" s="17">
        <f t="shared" si="191"/>
        <v>7.057952515404857E-3</v>
      </c>
      <c r="AU205" s="18">
        <f t="shared" si="192"/>
        <v>4.0209241210663119E-3</v>
      </c>
      <c r="AV205" s="18">
        <f t="shared" si="193"/>
        <v>3.2252734182685774E-2</v>
      </c>
      <c r="AW205" s="18">
        <f t="shared" si="194"/>
        <v>7.0579525154048812E-3</v>
      </c>
      <c r="AX205" s="18">
        <f t="shared" si="195"/>
        <v>3.5289762577024347E-2</v>
      </c>
      <c r="AY205" s="18">
        <f t="shared" si="196"/>
        <v>1.0737796074188854E-2</v>
      </c>
      <c r="AZ205" s="18">
        <f t="shared" si="197"/>
        <v>1.7896326790314717E-2</v>
      </c>
      <c r="BA205" s="18">
        <f t="shared" si="198"/>
        <v>1.0195559110464481E-2</v>
      </c>
      <c r="BB205" s="18">
        <f t="shared" si="199"/>
        <v>3.8829681974968056E-2</v>
      </c>
      <c r="BC205" s="18">
        <f t="shared" si="200"/>
        <v>7.1585307161259118E-3</v>
      </c>
      <c r="BD205" s="17">
        <f t="shared" si="201"/>
        <v>3.5792653580629483E-2</v>
      </c>
      <c r="BE205" s="20">
        <f t="shared" si="202"/>
        <v>7.108241615765383E-2</v>
      </c>
      <c r="BF205" s="20">
        <f t="shared" si="203"/>
        <v>7.108241615765383E-2</v>
      </c>
      <c r="BG205" s="20">
        <f t="shared" si="204"/>
        <v>1.4216483231530793E-2</v>
      </c>
      <c r="BH205" s="20">
        <f t="shared" si="205"/>
        <v>1.4216483231530793E-2</v>
      </c>
    </row>
  </sheetData>
  <mergeCells count="5">
    <mergeCell ref="B3:O3"/>
    <mergeCell ref="Q3:U3"/>
    <mergeCell ref="W3:Z3"/>
    <mergeCell ref="AB3:AQ3"/>
    <mergeCell ref="AS3:B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" sqref="R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Equations!</vt:lpstr>
      <vt:lpstr>ROPs</vt:lpstr>
      <vt:lpstr>Sector 1</vt:lpstr>
      <vt:lpstr>Sector 2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Centers of Nothing</dc:title>
  <dc:creator>Andrew Kliman</dc:creator>
  <cp:lastModifiedBy>Andrew Kliman</cp:lastModifiedBy>
  <cp:lastPrinted>2017-01-13T20:27:19Z</cp:lastPrinted>
  <dcterms:created xsi:type="dcterms:W3CDTF">2017-01-09T17:00:29Z</dcterms:created>
  <dcterms:modified xsi:type="dcterms:W3CDTF">2017-03-09T21:01:27Z</dcterms:modified>
</cp:coreProperties>
</file>